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4"/>
  </bookViews>
  <sheets>
    <sheet name=" " sheetId="3" r:id="rId1"/>
    <sheet name="Notlar" sheetId="11" r:id="rId2"/>
    <sheet name="Yasal Uyarı" sheetId="13" r:id="rId3"/>
    <sheet name="Gemi Doluluk Oranları" sheetId="26" r:id="rId4"/>
    <sheet name="Eylül-2024" sheetId="59" r:id="rId5"/>
    <sheet name="Ağustos-24" sheetId="58" r:id="rId6"/>
    <sheet name="Temmuz-24" sheetId="57" r:id="rId7"/>
    <sheet name="Haziran-24" sheetId="56" r:id="rId8"/>
    <sheet name="Mayıs-24" sheetId="54" r:id="rId9"/>
    <sheet name="Nisan-24" sheetId="51" r:id="rId10"/>
    <sheet name="Mart-24" sheetId="52" r:id="rId11"/>
    <sheet name="Şubat-24" sheetId="53" r:id="rId12"/>
    <sheet name="Ocak-24" sheetId="48" r:id="rId13"/>
    <sheet name="Aralık-23" sheetId="47" r:id="rId14"/>
    <sheet name="Kasım-23" sheetId="46" r:id="rId15"/>
    <sheet name="Ekim-23" sheetId="45" r:id="rId16"/>
    <sheet name="Eylül-23" sheetId="44" r:id="rId17"/>
    <sheet name="Ağustos-23" sheetId="42" r:id="rId18"/>
    <sheet name="Temmuz-23" sheetId="41" r:id="rId19"/>
    <sheet name="Haziran-23" sheetId="40" r:id="rId20"/>
    <sheet name="Mayıs-23" sheetId="37" r:id="rId21"/>
    <sheet name="Nisan-23" sheetId="36" r:id="rId22"/>
    <sheet name="Mart-23" sheetId="34" r:id="rId23"/>
    <sheet name="Mart-23_Eski Raporlama" sheetId="33" r:id="rId24"/>
    <sheet name="Şubat-23" sheetId="32" r:id="rId25"/>
    <sheet name="Ocak-23" sheetId="31" r:id="rId26"/>
    <sheet name="Aralık-22" sheetId="28" r:id="rId27"/>
    <sheet name="Kasım-22" sheetId="29" r:id="rId28"/>
    <sheet name="Ekim-22" sheetId="30" r:id="rId29"/>
    <sheet name="Eylül-22" sheetId="24" r:id="rId30"/>
    <sheet name="Ağustos-22 " sheetId="22" r:id="rId31"/>
    <sheet name="Tem-22" sheetId="21" r:id="rId32"/>
    <sheet name="Haz-22" sheetId="20" r:id="rId33"/>
    <sheet name="May-22" sheetId="19" r:id="rId34"/>
    <sheet name="Nis-22" sheetId="18" r:id="rId35"/>
    <sheet name="Mart-22" sheetId="17" r:id="rId36"/>
    <sheet name="Subat-22" sheetId="16" r:id="rId37"/>
    <sheet name="Ocak-22" sheetId="15" r:id="rId38"/>
    <sheet name="Aralık-21" sheetId="14" r:id="rId39"/>
    <sheet name="Kasım-21" sheetId="10" r:id="rId40"/>
    <sheet name="Ekim-21" sheetId="9" r:id="rId41"/>
    <sheet name="Eylül-21" sheetId="1" r:id="rId42"/>
  </sheets>
  <externalReferences>
    <externalReference r:id="rId43"/>
    <externalReference r:id="rId44"/>
  </externalReferences>
  <definedNames>
    <definedName name="_Order1" hidden="1">255</definedName>
    <definedName name="_Order2" hidden="1">255</definedName>
    <definedName name="AcqOppSwitch" localSheetId="30">[1]Inputs!$E$44</definedName>
    <definedName name="AcqOppSwitch" localSheetId="17">[1]Inputs!$E$44</definedName>
    <definedName name="AcqOppSwitch" localSheetId="5">[1]Inputs!$E$44</definedName>
    <definedName name="AcqOppSwitch" localSheetId="13">[1]Inputs!$E$44</definedName>
    <definedName name="AcqOppSwitch" localSheetId="15">[1]Inputs!$E$44</definedName>
    <definedName name="AcqOppSwitch" localSheetId="4">[1]Inputs!$E$44</definedName>
    <definedName name="AcqOppSwitch" localSheetId="29">[1]Inputs!$E$44</definedName>
    <definedName name="AcqOppSwitch" localSheetId="16">[1]Inputs!$E$44</definedName>
    <definedName name="AcqOppSwitch" localSheetId="3">[1]Inputs!$E$44</definedName>
    <definedName name="AcqOppSwitch" localSheetId="19">[1]Inputs!$E$44</definedName>
    <definedName name="AcqOppSwitch" localSheetId="7">[1]Inputs!$E$44</definedName>
    <definedName name="AcqOppSwitch" localSheetId="14">[1]Inputs!$E$44</definedName>
    <definedName name="AcqOppSwitch" localSheetId="22">[1]Inputs!$E$44</definedName>
    <definedName name="AcqOppSwitch" localSheetId="23">[1]Inputs!$E$44</definedName>
    <definedName name="AcqOppSwitch" localSheetId="10">[1]Inputs!$E$44</definedName>
    <definedName name="AcqOppSwitch" localSheetId="20">[1]Inputs!$E$44</definedName>
    <definedName name="AcqOppSwitch" localSheetId="8">[1]Inputs!$E$44</definedName>
    <definedName name="AcqOppSwitch" localSheetId="21">[1]Inputs!$E$44</definedName>
    <definedName name="AcqOppSwitch" localSheetId="9">[1]Inputs!$E$44</definedName>
    <definedName name="AcqOppSwitch" localSheetId="25">[1]Inputs!$E$44</definedName>
    <definedName name="AcqOppSwitch" localSheetId="12">[1]Inputs!$E$44</definedName>
    <definedName name="AcqOppSwitch" localSheetId="24">[1]Inputs!$E$44</definedName>
    <definedName name="AcqOppSwitch" localSheetId="11">[1]Inputs!$E$44</definedName>
    <definedName name="AcqOppSwitch" localSheetId="18">[1]Inputs!$E$44</definedName>
    <definedName name="AcqOppSwitch" localSheetId="6">[1]Inputs!$E$44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0">[1]Inputs!$E$49</definedName>
    <definedName name="KalundborgSwitch" localSheetId="17">[1]Inputs!$E$49</definedName>
    <definedName name="KalundborgSwitch" localSheetId="5">[1]Inputs!$E$49</definedName>
    <definedName name="KalundborgSwitch" localSheetId="13">[1]Inputs!$E$49</definedName>
    <definedName name="KalundborgSwitch" localSheetId="15">[1]Inputs!$E$49</definedName>
    <definedName name="KalundborgSwitch" localSheetId="4">[1]Inputs!$E$49</definedName>
    <definedName name="KalundborgSwitch" localSheetId="29">[1]Inputs!$E$49</definedName>
    <definedName name="KalundborgSwitch" localSheetId="16">[1]Inputs!$E$49</definedName>
    <definedName name="KalundborgSwitch" localSheetId="3">[1]Inputs!$E$49</definedName>
    <definedName name="KalundborgSwitch" localSheetId="19">[1]Inputs!$E$49</definedName>
    <definedName name="KalundborgSwitch" localSheetId="7">[1]Inputs!$E$49</definedName>
    <definedName name="KalundborgSwitch" localSheetId="14">[1]Inputs!$E$49</definedName>
    <definedName name="KalundborgSwitch" localSheetId="22">[1]Inputs!$E$49</definedName>
    <definedName name="KalundborgSwitch" localSheetId="23">[1]Inputs!$E$49</definedName>
    <definedName name="KalundborgSwitch" localSheetId="10">[1]Inputs!$E$49</definedName>
    <definedName name="KalundborgSwitch" localSheetId="20">[1]Inputs!$E$49</definedName>
    <definedName name="KalundborgSwitch" localSheetId="8">[1]Inputs!$E$49</definedName>
    <definedName name="KalundborgSwitch" localSheetId="21">[1]Inputs!$E$49</definedName>
    <definedName name="KalundborgSwitch" localSheetId="9">[1]Inputs!$E$49</definedName>
    <definedName name="KalundborgSwitch" localSheetId="25">[1]Inputs!$E$49</definedName>
    <definedName name="KalundborgSwitch" localSheetId="12">[1]Inputs!$E$49</definedName>
    <definedName name="KalundborgSwitch" localSheetId="24">[1]Inputs!$E$49</definedName>
    <definedName name="KalundborgSwitch" localSheetId="11">[1]Inputs!$E$49</definedName>
    <definedName name="KalundborgSwitch" localSheetId="18">[1]Inputs!$E$49</definedName>
    <definedName name="KalundborgSwitch" localSheetId="6">[1]Inputs!$E$49</definedName>
    <definedName name="KalundborgSwitch">[2]Inputs!$E$49</definedName>
    <definedName name="LasPalmasSwitch" localSheetId="30">[1]Inputs!#REF!</definedName>
    <definedName name="LasPalmasSwitch" localSheetId="17">[1]Inputs!#REF!</definedName>
    <definedName name="LasPalmasSwitch" localSheetId="5">[1]Inputs!#REF!</definedName>
    <definedName name="LasPalmasSwitch" localSheetId="26">[2]Inputs!#REF!</definedName>
    <definedName name="LasPalmasSwitch" localSheetId="13">[1]Inputs!#REF!</definedName>
    <definedName name="LasPalmasSwitch" localSheetId="28">[2]Inputs!#REF!</definedName>
    <definedName name="LasPalmasSwitch" localSheetId="15">[1]Inputs!#REF!</definedName>
    <definedName name="LasPalmasSwitch" localSheetId="4">[1]Inputs!#REF!</definedName>
    <definedName name="LasPalmasSwitch" localSheetId="29">[1]Inputs!#REF!</definedName>
    <definedName name="LasPalmasSwitch" localSheetId="16">[1]Inputs!#REF!</definedName>
    <definedName name="LasPalmasSwitch" localSheetId="3">[1]Inputs!#REF!</definedName>
    <definedName name="LasPalmasSwitch" localSheetId="19">[1]Inputs!#REF!</definedName>
    <definedName name="LasPalmasSwitch" localSheetId="7">[1]Inputs!#REF!</definedName>
    <definedName name="LasPalmasSwitch" localSheetId="27">[2]Inputs!#REF!</definedName>
    <definedName name="LasPalmasSwitch" localSheetId="14">[1]Inputs!#REF!</definedName>
    <definedName name="LasPalmasSwitch" localSheetId="22">[1]Inputs!#REF!</definedName>
    <definedName name="LasPalmasSwitch" localSheetId="23">[1]Inputs!#REF!</definedName>
    <definedName name="LasPalmasSwitch" localSheetId="10">[1]Inputs!#REF!</definedName>
    <definedName name="LasPalmasSwitch" localSheetId="20">[1]Inputs!#REF!</definedName>
    <definedName name="LasPalmasSwitch" localSheetId="8">[1]Inputs!#REF!</definedName>
    <definedName name="LasPalmasSwitch" localSheetId="21">[1]Inputs!#REF!</definedName>
    <definedName name="LasPalmasSwitch" localSheetId="9">[1]Inputs!#REF!</definedName>
    <definedName name="LasPalmasSwitch" localSheetId="1">[2]Inputs!#REF!</definedName>
    <definedName name="LasPalmasSwitch" localSheetId="25">[1]Inputs!#REF!</definedName>
    <definedName name="LasPalmasSwitch" localSheetId="12">[1]Inputs!#REF!</definedName>
    <definedName name="LasPalmasSwitch" localSheetId="24">[1]Inputs!#REF!</definedName>
    <definedName name="LasPalmasSwitch" localSheetId="11">[1]Inputs!#REF!</definedName>
    <definedName name="LasPalmasSwitch" localSheetId="18">[1]Inputs!#REF!</definedName>
    <definedName name="LasPalmasSwitch" localSheetId="6">[1]Inputs!#REF!</definedName>
    <definedName name="LasPalmasSwitch" localSheetId="2">[2]Inputs!#REF!</definedName>
    <definedName name="LasPalmasSwitch">[2]Inputs!#REF!</definedName>
    <definedName name="ll" localSheetId="30">[2]Inputs!#REF!</definedName>
    <definedName name="ll">[2]Inputs!#REF!</definedName>
    <definedName name="_xlnm.Print_Area" localSheetId="1">Notlar!$A$1:$CA$35</definedName>
    <definedName name="_xlnm.Print_Area" localSheetId="2">'Yasal Uyarı'!$A$1:$CA$35</definedName>
    <definedName name="ProjectionsSwitch" localSheetId="30">[1]Inputs!$E$13</definedName>
    <definedName name="ProjectionsSwitch" localSheetId="17">[1]Inputs!$E$13</definedName>
    <definedName name="ProjectionsSwitch" localSheetId="5">[1]Inputs!$E$13</definedName>
    <definedName name="ProjectionsSwitch" localSheetId="13">[1]Inputs!$E$13</definedName>
    <definedName name="ProjectionsSwitch" localSheetId="15">[1]Inputs!$E$13</definedName>
    <definedName name="ProjectionsSwitch" localSheetId="4">[1]Inputs!$E$13</definedName>
    <definedName name="ProjectionsSwitch" localSheetId="29">[1]Inputs!$E$13</definedName>
    <definedName name="ProjectionsSwitch" localSheetId="16">[1]Inputs!$E$13</definedName>
    <definedName name="ProjectionsSwitch" localSheetId="3">[1]Inputs!$E$13</definedName>
    <definedName name="ProjectionsSwitch" localSheetId="19">[1]Inputs!$E$13</definedName>
    <definedName name="ProjectionsSwitch" localSheetId="7">[1]Inputs!$E$13</definedName>
    <definedName name="ProjectionsSwitch" localSheetId="14">[1]Inputs!$E$13</definedName>
    <definedName name="ProjectionsSwitch" localSheetId="22">[1]Inputs!$E$13</definedName>
    <definedName name="ProjectionsSwitch" localSheetId="23">[1]Inputs!$E$13</definedName>
    <definedName name="ProjectionsSwitch" localSheetId="10">[1]Inputs!$E$13</definedName>
    <definedName name="ProjectionsSwitch" localSheetId="20">[1]Inputs!$E$13</definedName>
    <definedName name="ProjectionsSwitch" localSheetId="8">[1]Inputs!$E$13</definedName>
    <definedName name="ProjectionsSwitch" localSheetId="21">[1]Inputs!$E$13</definedName>
    <definedName name="ProjectionsSwitch" localSheetId="9">[1]Inputs!$E$13</definedName>
    <definedName name="ProjectionsSwitch" localSheetId="25">[1]Inputs!$E$13</definedName>
    <definedName name="ProjectionsSwitch" localSheetId="12">[1]Inputs!$E$13</definedName>
    <definedName name="ProjectionsSwitch" localSheetId="24">[1]Inputs!$E$13</definedName>
    <definedName name="ProjectionsSwitch" localSheetId="11">[1]Inputs!$E$13</definedName>
    <definedName name="ProjectionsSwitch" localSheetId="18">[1]Inputs!$E$13</definedName>
    <definedName name="ProjectionsSwitch" localSheetId="6">[1]Inputs!$E$13</definedName>
    <definedName name="ProjectionsSwitch">[2]Inputs!$E$13</definedName>
    <definedName name="SanJuanSwitch" localSheetId="30">[1]Inputs!$E$51</definedName>
    <definedName name="SanJuanSwitch" localSheetId="17">[1]Inputs!$E$51</definedName>
    <definedName name="SanJuanSwitch" localSheetId="5">[1]Inputs!$E$51</definedName>
    <definedName name="SanJuanSwitch" localSheetId="13">[1]Inputs!$E$51</definedName>
    <definedName name="SanJuanSwitch" localSheetId="15">[1]Inputs!$E$51</definedName>
    <definedName name="SanJuanSwitch" localSheetId="4">[1]Inputs!$E$51</definedName>
    <definedName name="SanJuanSwitch" localSheetId="29">[1]Inputs!$E$51</definedName>
    <definedName name="SanJuanSwitch" localSheetId="16">[1]Inputs!$E$51</definedName>
    <definedName name="SanJuanSwitch" localSheetId="3">[1]Inputs!$E$51</definedName>
    <definedName name="SanJuanSwitch" localSheetId="19">[1]Inputs!$E$51</definedName>
    <definedName name="SanJuanSwitch" localSheetId="7">[1]Inputs!$E$51</definedName>
    <definedName name="SanJuanSwitch" localSheetId="14">[1]Inputs!$E$51</definedName>
    <definedName name="SanJuanSwitch" localSheetId="22">[1]Inputs!$E$51</definedName>
    <definedName name="SanJuanSwitch" localSheetId="23">[1]Inputs!$E$51</definedName>
    <definedName name="SanJuanSwitch" localSheetId="10">[1]Inputs!$E$51</definedName>
    <definedName name="SanJuanSwitch" localSheetId="20">[1]Inputs!$E$51</definedName>
    <definedName name="SanJuanSwitch" localSheetId="8">[1]Inputs!$E$51</definedName>
    <definedName name="SanJuanSwitch" localSheetId="21">[1]Inputs!$E$51</definedName>
    <definedName name="SanJuanSwitch" localSheetId="9">[1]Inputs!$E$51</definedName>
    <definedName name="SanJuanSwitch" localSheetId="25">[1]Inputs!$E$51</definedName>
    <definedName name="SanJuanSwitch" localSheetId="12">[1]Inputs!$E$51</definedName>
    <definedName name="SanJuanSwitch" localSheetId="24">[1]Inputs!$E$51</definedName>
    <definedName name="SanJuanSwitch" localSheetId="11">[1]Inputs!$E$51</definedName>
    <definedName name="SanJuanSwitch" localSheetId="18">[1]Inputs!$E$51</definedName>
    <definedName name="SanJuanSwitch" localSheetId="6">[1]Inputs!$E$51</definedName>
    <definedName name="SanJuanSwitch">[2]Inputs!$E$51</definedName>
    <definedName name="ScenarioSwitch" localSheetId="30">[1]Inputs!$E$14</definedName>
    <definedName name="ScenarioSwitch" localSheetId="17">[1]Inputs!$E$14</definedName>
    <definedName name="ScenarioSwitch" localSheetId="5">[1]Inputs!$E$14</definedName>
    <definedName name="ScenarioSwitch" localSheetId="13">[1]Inputs!$E$14</definedName>
    <definedName name="ScenarioSwitch" localSheetId="15">[1]Inputs!$E$14</definedName>
    <definedName name="ScenarioSwitch" localSheetId="4">[1]Inputs!$E$14</definedName>
    <definedName name="ScenarioSwitch" localSheetId="29">[1]Inputs!$E$14</definedName>
    <definedName name="ScenarioSwitch" localSheetId="16">[1]Inputs!$E$14</definedName>
    <definedName name="ScenarioSwitch" localSheetId="3">[1]Inputs!$E$14</definedName>
    <definedName name="ScenarioSwitch" localSheetId="19">[1]Inputs!$E$14</definedName>
    <definedName name="ScenarioSwitch" localSheetId="7">[1]Inputs!$E$14</definedName>
    <definedName name="ScenarioSwitch" localSheetId="14">[1]Inputs!$E$14</definedName>
    <definedName name="ScenarioSwitch" localSheetId="22">[1]Inputs!$E$14</definedName>
    <definedName name="ScenarioSwitch" localSheetId="23">[1]Inputs!$E$14</definedName>
    <definedName name="ScenarioSwitch" localSheetId="10">[1]Inputs!$E$14</definedName>
    <definedName name="ScenarioSwitch" localSheetId="20">[1]Inputs!$E$14</definedName>
    <definedName name="ScenarioSwitch" localSheetId="8">[1]Inputs!$E$14</definedName>
    <definedName name="ScenarioSwitch" localSheetId="21">[1]Inputs!$E$14</definedName>
    <definedName name="ScenarioSwitch" localSheetId="9">[1]Inputs!$E$14</definedName>
    <definedName name="ScenarioSwitch" localSheetId="25">[1]Inputs!$E$14</definedName>
    <definedName name="ScenarioSwitch" localSheetId="12">[1]Inputs!$E$14</definedName>
    <definedName name="ScenarioSwitch" localSheetId="24">[1]Inputs!$E$14</definedName>
    <definedName name="ScenarioSwitch" localSheetId="11">[1]Inputs!$E$14</definedName>
    <definedName name="ScenarioSwitch" localSheetId="18">[1]Inputs!$E$14</definedName>
    <definedName name="ScenarioSwitch" localSheetId="6">[1]Inputs!$E$14</definedName>
    <definedName name="ScenarioSwitch">[2]Inputs!$E$14</definedName>
    <definedName name="TortolaSwitch" localSheetId="30">[1]Inputs!$E$50</definedName>
    <definedName name="TortolaSwitch" localSheetId="17">[1]Inputs!$E$50</definedName>
    <definedName name="TortolaSwitch" localSheetId="5">[1]Inputs!$E$50</definedName>
    <definedName name="TortolaSwitch" localSheetId="13">[1]Inputs!$E$50</definedName>
    <definedName name="TortolaSwitch" localSheetId="15">[1]Inputs!$E$50</definedName>
    <definedName name="TortolaSwitch" localSheetId="4">[1]Inputs!$E$50</definedName>
    <definedName name="TortolaSwitch" localSheetId="29">[1]Inputs!$E$50</definedName>
    <definedName name="TortolaSwitch" localSheetId="16">[1]Inputs!$E$50</definedName>
    <definedName name="TortolaSwitch" localSheetId="3">[1]Inputs!$E$50</definedName>
    <definedName name="TortolaSwitch" localSheetId="19">[1]Inputs!$E$50</definedName>
    <definedName name="TortolaSwitch" localSheetId="7">[1]Inputs!$E$50</definedName>
    <definedName name="TortolaSwitch" localSheetId="14">[1]Inputs!$E$50</definedName>
    <definedName name="TortolaSwitch" localSheetId="22">[1]Inputs!$E$50</definedName>
    <definedName name="TortolaSwitch" localSheetId="23">[1]Inputs!$E$50</definedName>
    <definedName name="TortolaSwitch" localSheetId="10">[1]Inputs!$E$50</definedName>
    <definedName name="TortolaSwitch" localSheetId="20">[1]Inputs!$E$50</definedName>
    <definedName name="TortolaSwitch" localSheetId="8">[1]Inputs!$E$50</definedName>
    <definedName name="TortolaSwitch" localSheetId="21">[1]Inputs!$E$50</definedName>
    <definedName name="TortolaSwitch" localSheetId="9">[1]Inputs!$E$50</definedName>
    <definedName name="TortolaSwitch" localSheetId="25">[1]Inputs!$E$50</definedName>
    <definedName name="TortolaSwitch" localSheetId="12">[1]Inputs!$E$50</definedName>
    <definedName name="TortolaSwitch" localSheetId="24">[1]Inputs!$E$50</definedName>
    <definedName name="TortolaSwitch" localSheetId="11">[1]Inputs!$E$50</definedName>
    <definedName name="TortolaSwitch" localSheetId="18">[1]Inputs!$E$50</definedName>
    <definedName name="TortolaSwitch" localSheetId="6">[1]Inputs!$E$50</definedName>
    <definedName name="TortolaSwitch">[2]Inputs!$E$50</definedName>
    <definedName name="ValenciaSwitch" localSheetId="30">[1]Inputs!$E$48</definedName>
    <definedName name="ValenciaSwitch" localSheetId="17">[1]Inputs!$E$48</definedName>
    <definedName name="ValenciaSwitch" localSheetId="5">[1]Inputs!$E$48</definedName>
    <definedName name="ValenciaSwitch" localSheetId="13">[1]Inputs!$E$48</definedName>
    <definedName name="ValenciaSwitch" localSheetId="15">[1]Inputs!$E$48</definedName>
    <definedName name="ValenciaSwitch" localSheetId="4">[1]Inputs!$E$48</definedName>
    <definedName name="ValenciaSwitch" localSheetId="29">[1]Inputs!$E$48</definedName>
    <definedName name="ValenciaSwitch" localSheetId="16">[1]Inputs!$E$48</definedName>
    <definedName name="ValenciaSwitch" localSheetId="3">[1]Inputs!$E$48</definedName>
    <definedName name="ValenciaSwitch" localSheetId="19">[1]Inputs!$E$48</definedName>
    <definedName name="ValenciaSwitch" localSheetId="7">[1]Inputs!$E$48</definedName>
    <definedName name="ValenciaSwitch" localSheetId="14">[1]Inputs!$E$48</definedName>
    <definedName name="ValenciaSwitch" localSheetId="22">[1]Inputs!$E$48</definedName>
    <definedName name="ValenciaSwitch" localSheetId="23">[1]Inputs!$E$48</definedName>
    <definedName name="ValenciaSwitch" localSheetId="10">[1]Inputs!$E$48</definedName>
    <definedName name="ValenciaSwitch" localSheetId="20">[1]Inputs!$E$48</definedName>
    <definedName name="ValenciaSwitch" localSheetId="8">[1]Inputs!$E$48</definedName>
    <definedName name="ValenciaSwitch" localSheetId="21">[1]Inputs!$E$48</definedName>
    <definedName name="ValenciaSwitch" localSheetId="9">[1]Inputs!$E$48</definedName>
    <definedName name="ValenciaSwitch" localSheetId="25">[1]Inputs!$E$48</definedName>
    <definedName name="ValenciaSwitch" localSheetId="12">[1]Inputs!$E$48</definedName>
    <definedName name="ValenciaSwitch" localSheetId="24">[1]Inputs!$E$48</definedName>
    <definedName name="ValenciaSwitch" localSheetId="11">[1]Inputs!$E$48</definedName>
    <definedName name="ValenciaSwitch" localSheetId="18">[1]Inputs!$E$48</definedName>
    <definedName name="ValenciaSwitch" localSheetId="6">[1]Inputs!$E$48</definedName>
    <definedName name="ValenciaSwitch">[2]Inputs!$E$48</definedName>
    <definedName name="z" localSheetId="30">[1]Inputs!#REF!</definedName>
    <definedName name="z" localSheetId="17">[1]Inputs!#REF!</definedName>
    <definedName name="z" localSheetId="5">[1]Inputs!#REF!</definedName>
    <definedName name="z" localSheetId="26">[2]Inputs!#REF!</definedName>
    <definedName name="z" localSheetId="13">[1]Inputs!#REF!</definedName>
    <definedName name="z" localSheetId="28">[2]Inputs!#REF!</definedName>
    <definedName name="z" localSheetId="15">[1]Inputs!#REF!</definedName>
    <definedName name="z" localSheetId="4">[1]Inputs!#REF!</definedName>
    <definedName name="z" localSheetId="29">[1]Inputs!#REF!</definedName>
    <definedName name="z" localSheetId="16">[1]Inputs!#REF!</definedName>
    <definedName name="z" localSheetId="3">[1]Inputs!#REF!</definedName>
    <definedName name="z" localSheetId="19">[1]Inputs!#REF!</definedName>
    <definedName name="z" localSheetId="7">[1]Inputs!#REF!</definedName>
    <definedName name="z" localSheetId="27">[2]Inputs!#REF!</definedName>
    <definedName name="z" localSheetId="14">[1]Inputs!#REF!</definedName>
    <definedName name="z" localSheetId="22">[1]Inputs!#REF!</definedName>
    <definedName name="z" localSheetId="23">[1]Inputs!#REF!</definedName>
    <definedName name="z" localSheetId="10">[1]Inputs!#REF!</definedName>
    <definedName name="z" localSheetId="20">[1]Inputs!#REF!</definedName>
    <definedName name="z" localSheetId="8">[1]Inputs!#REF!</definedName>
    <definedName name="z" localSheetId="21">[1]Inputs!#REF!</definedName>
    <definedName name="z" localSheetId="9">[1]Inputs!#REF!</definedName>
    <definedName name="z" localSheetId="1">[2]Inputs!#REF!</definedName>
    <definedName name="z" localSheetId="25">[1]Inputs!#REF!</definedName>
    <definedName name="z" localSheetId="12">[1]Inputs!#REF!</definedName>
    <definedName name="z" localSheetId="24">[1]Inputs!#REF!</definedName>
    <definedName name="z" localSheetId="11">[1]Inputs!#REF!</definedName>
    <definedName name="z" localSheetId="18">[1]Inputs!#REF!</definedName>
    <definedName name="z" localSheetId="6">[1]Inputs!#REF!</definedName>
    <definedName name="z" localSheetId="2">[2]Inputs!#REF!</definedName>
    <definedName name="z">[2]Inputs!#REF!</definedName>
    <definedName name="Z_5F6D01E3_9E6F_4D7F_980F_63899AF95899_.wvu.Cols" localSheetId="30" hidden="1">'Ağustos-22 '!$X:$XFD</definedName>
    <definedName name="Z_5F6D01E3_9E6F_4D7F_980F_63899AF95899_.wvu.Cols" localSheetId="26" hidden="1">'Aralık-22'!$X:$XFD</definedName>
    <definedName name="Z_5F6D01E3_9E6F_4D7F_980F_63899AF95899_.wvu.Cols" localSheetId="28" hidden="1">'Ekim-22'!$X:$XFD</definedName>
    <definedName name="Z_5F6D01E3_9E6F_4D7F_980F_63899AF95899_.wvu.Cols" localSheetId="29" hidden="1">'Eylül-22'!$X:$XFD</definedName>
    <definedName name="Z_5F6D01E3_9E6F_4D7F_980F_63899AF95899_.wvu.Cols" localSheetId="3" hidden="1">'Gemi Doluluk Oranları'!$AL:$XFD</definedName>
    <definedName name="Z_5F6D01E3_9E6F_4D7F_980F_63899AF95899_.wvu.Cols" localSheetId="27" hidden="1">'Kasım-22'!$X:$XFD</definedName>
    <definedName name="Z_5F6D01E3_9E6F_4D7F_980F_63899AF95899_.wvu.Cols" localSheetId="25"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59" l="1"/>
  <c r="AF28" i="58" l="1"/>
  <c r="AE28" i="58"/>
  <c r="AD28" i="58"/>
  <c r="AC28" i="58"/>
  <c r="AB28" i="58"/>
  <c r="L28" i="58"/>
  <c r="K28" i="58"/>
  <c r="J28" i="58"/>
  <c r="I28" i="58"/>
  <c r="H28" i="58"/>
  <c r="G28" i="58"/>
  <c r="F28" i="58"/>
  <c r="P28" i="58" s="1"/>
  <c r="AF27" i="58"/>
  <c r="AE27" i="58"/>
  <c r="AD27" i="58"/>
  <c r="AC27" i="58"/>
  <c r="AB27" i="58"/>
  <c r="K27" i="58"/>
  <c r="J27" i="58"/>
  <c r="I27" i="58"/>
  <c r="H27" i="58"/>
  <c r="G27" i="58"/>
  <c r="F27" i="58"/>
  <c r="P27" i="58" s="1"/>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T28" i="58" l="1"/>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P28" i="57" s="1"/>
  <c r="AF27" i="57"/>
  <c r="AE27" i="57"/>
  <c r="AD27" i="57"/>
  <c r="AC27" i="57"/>
  <c r="AB27" i="57"/>
  <c r="L27" i="57"/>
  <c r="K27" i="57"/>
  <c r="P27" i="57" s="1"/>
  <c r="J27" i="57"/>
  <c r="I27" i="57"/>
  <c r="H27" i="57"/>
  <c r="G27" i="57"/>
  <c r="F27" i="57"/>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W28" i="58" l="1"/>
  <c r="AA28" i="58"/>
  <c r="X28" i="58"/>
  <c r="Z28" i="58"/>
  <c r="Y28" i="58"/>
  <c r="Z27" i="58"/>
  <c r="Y27" i="58"/>
  <c r="X27" i="58"/>
  <c r="W27" i="58"/>
  <c r="AA27" i="58"/>
  <c r="W19" i="57"/>
  <c r="Q28" i="57"/>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X28" i="57"/>
  <c r="AA13" i="57"/>
  <c r="AA14" i="57"/>
  <c r="R28" i="57"/>
  <c r="W28" i="57" s="1"/>
  <c r="Z28" i="57"/>
  <c r="Y28" i="57"/>
  <c r="N27" i="57"/>
  <c r="S28" i="57"/>
  <c r="AA28" i="57"/>
  <c r="L28" i="57"/>
  <c r="W13" i="57"/>
  <c r="N28" i="57"/>
  <c r="O28" i="57"/>
  <c r="X13" i="57"/>
  <c r="AF28" i="56"/>
  <c r="AE28" i="56"/>
  <c r="AD28" i="56"/>
  <c r="AC28" i="56"/>
  <c r="AB28" i="56"/>
  <c r="S28" i="56"/>
  <c r="K28" i="56"/>
  <c r="P28" i="56" s="1"/>
  <c r="J28" i="56"/>
  <c r="I28" i="56"/>
  <c r="H28" i="56"/>
  <c r="F28" i="56"/>
  <c r="N28" i="56" s="1"/>
  <c r="AF27" i="56"/>
  <c r="AE27" i="56"/>
  <c r="AD27" i="56"/>
  <c r="AC27" i="56"/>
  <c r="AB27" i="56"/>
  <c r="K27" i="56"/>
  <c r="J27" i="56"/>
  <c r="I27" i="56"/>
  <c r="H27" i="56"/>
  <c r="G27" i="56"/>
  <c r="F27" i="56"/>
  <c r="L27" i="56" s="1"/>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P20" i="56"/>
  <c r="O20" i="56"/>
  <c r="N20" i="56"/>
  <c r="M20" i="56"/>
  <c r="K20" i="56"/>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W27" i="57" l="1"/>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U28" i="54" l="1"/>
  <c r="Z28" i="54" s="1"/>
  <c r="X22" i="54"/>
  <c r="T28" i="54"/>
  <c r="Z20" i="54"/>
  <c r="Z23" i="54"/>
  <c r="U27" i="54"/>
  <c r="R28" i="54"/>
  <c r="W22" i="54"/>
  <c r="V28" i="54"/>
  <c r="S27" i="54"/>
  <c r="W19" i="54"/>
  <c r="X25" i="54"/>
  <c r="T27" i="54"/>
  <c r="X20" i="54"/>
  <c r="Z19" i="54"/>
  <c r="X23" i="54"/>
  <c r="Z26" i="54"/>
  <c r="P28" i="54"/>
  <c r="Q28" i="54"/>
  <c r="W13" i="54"/>
  <c r="X19" i="54"/>
  <c r="Z22" i="54"/>
  <c r="W25" i="54"/>
  <c r="Q27" i="54"/>
  <c r="AA27" i="54" s="1"/>
  <c r="AA13" i="54"/>
  <c r="X14" i="54"/>
  <c r="Z17" i="54"/>
  <c r="W20" i="54"/>
  <c r="AA25" i="54"/>
  <c r="Y28" i="54"/>
  <c r="W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<sst xmlns="http://schemas.openxmlformats.org/spreadsheetml/2006/main" count="1621" uniqueCount="119">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</sst>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45586</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6.2">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0.8">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0.8">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0.8">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0.8">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0.8">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0.8">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0.8">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0.8">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K57"/>
  <sheetViews>
    <sheetView showGridLines="0" topLeftCell="L1" zoomScale="90" zoomScaleNormal="90" zoomScalePageLayoutView="40" workbookViewId="0">
      <selection activeCell="AK10" sqref="AK10"/>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30" width="7.6640625" customWidth="1"/>
    <col min="31" max="31" width="8.33203125" style="10" bestFit="1" customWidth="1"/>
    <col min="32" max="36" width="8.33203125" style="10" customWidth="1"/>
    <col min="37" max="37" width="8.33203125" style="10" bestFit="1" customWidth="1"/>
    <col min="38" max="52" width="0" style="10" hidden="1" customWidth="1"/>
    <col min="53" max="63" width="0" hidden="1" customWidth="1"/>
    <col min="64" max="16384" width="9.109375" hidden="1"/>
  </cols>
  <sheetData>
    <row r="1" spans="1:53"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3"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53"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3" ht="16.2">
      <c r="A4" s="10"/>
      <c r="B4" s="167" t="s">
        <v>11</v>
      </c>
      <c r="C4" s="168"/>
      <c r="D4" s="165"/>
      <c r="E4" s="169" t="s">
        <v>116</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3"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3"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3"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2024</v>
      </c>
      <c r="AI7" s="221">
        <v>2024</v>
      </c>
      <c r="AJ7" s="221">
        <v>2024</v>
      </c>
      <c r="AK7" s="221">
        <v>2024</v>
      </c>
      <c r="AL7" s="221">
        <v>2023</v>
      </c>
      <c r="BA7" s="10"/>
    </row>
    <row r="8" spans="1:53"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46" t="s">
        <v>52</v>
      </c>
      <c r="AI8" s="246" t="s">
        <v>59</v>
      </c>
      <c r="AJ8" s="246" t="s">
        <v>62</v>
      </c>
      <c r="AK8" s="246" t="s">
        <v>65</v>
      </c>
      <c r="AL8" s="206" t="s">
        <v>35</v>
      </c>
      <c r="AM8" s="124"/>
      <c r="AN8" s="124"/>
      <c r="AO8" s="124"/>
      <c r="AP8" s="124"/>
      <c r="AQ8" s="124"/>
      <c r="AR8" s="124"/>
      <c r="AS8" s="124"/>
      <c r="AT8" s="124"/>
      <c r="AU8" s="124"/>
      <c r="AV8" s="124"/>
      <c r="AW8" s="124"/>
      <c r="AX8" s="124"/>
      <c r="AY8" s="124"/>
      <c r="AZ8" s="124"/>
      <c r="BA8" s="124"/>
    </row>
    <row r="9" spans="1:53"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1.07</v>
      </c>
      <c r="AF9" s="247">
        <v>1.08</v>
      </c>
      <c r="AG9" s="247">
        <v>1.06</v>
      </c>
      <c r="AH9" s="247">
        <v>1.04</v>
      </c>
      <c r="AI9" s="247">
        <v>1.0900000000000001</v>
      </c>
      <c r="AJ9" s="247">
        <v>1.1499999999999999</v>
      </c>
      <c r="AK9" s="247">
        <v>1.1299999999999999</v>
      </c>
      <c r="AL9" s="222">
        <v>0.99</v>
      </c>
      <c r="BA9" s="10"/>
    </row>
    <row r="10" spans="1:53" ht="23.4" customHeight="1">
      <c r="A10" s="10"/>
      <c r="B10" s="173"/>
      <c r="C10" s="213"/>
      <c r="D10" s="214"/>
      <c r="E10" s="214"/>
      <c r="F10" s="215"/>
      <c r="G10" s="215"/>
      <c r="H10" s="215"/>
      <c r="I10" s="215"/>
      <c r="J10" s="215"/>
      <c r="K10" s="215"/>
      <c r="L10" s="215"/>
      <c r="M10" s="215"/>
      <c r="N10" s="215"/>
      <c r="O10" s="215"/>
      <c r="P10" s="215"/>
      <c r="Q10" s="215"/>
    </row>
    <row r="11" spans="1:53" ht="20.25" customHeight="1">
      <c r="A11" s="10"/>
      <c r="B11" s="10"/>
      <c r="C11" s="216" t="s">
        <v>71</v>
      </c>
      <c r="D11" s="10"/>
      <c r="E11" s="10"/>
      <c r="O11" s="204"/>
      <c r="P11" s="204"/>
      <c r="Q11" s="204"/>
      <c r="R11" s="10"/>
    </row>
    <row r="12" spans="1:53" ht="18" customHeight="1">
      <c r="A12" s="10"/>
      <c r="B12" s="10"/>
      <c r="C12" s="216" t="s">
        <v>72</v>
      </c>
      <c r="D12" s="10"/>
      <c r="E12" s="10"/>
      <c r="O12" s="204"/>
      <c r="P12" s="204"/>
      <c r="Q12" s="204"/>
      <c r="R12" s="10"/>
    </row>
    <row r="13" spans="1:53" ht="26.7" hidden="1" customHeight="1"/>
    <row r="14" spans="1:53" ht="26.4" hidden="1" customHeight="1"/>
    <row r="15" spans="1:53" ht="26.4" hidden="1" customHeight="1"/>
    <row r="16" spans="1:53"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zoomScale="85" zoomScaleNormal="85" workbookViewId="0">
      <selection activeCell="F13" sqref="F13"/>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t="s">
        <v>27</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Eylül</v>
      </c>
      <c r="G9" s="250"/>
      <c r="H9" s="250"/>
      <c r="I9" s="250"/>
      <c r="J9" s="250"/>
      <c r="K9" s="250"/>
      <c r="L9" s="250"/>
      <c r="M9" s="250"/>
      <c r="N9" s="250"/>
      <c r="O9" s="250"/>
      <c r="P9" s="251"/>
      <c r="Q9" s="252" t="s">
        <v>28</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139</v>
      </c>
      <c r="G13" s="136">
        <v>98</v>
      </c>
      <c r="H13" s="130">
        <v>82</v>
      </c>
      <c r="I13" s="130">
        <v>60</v>
      </c>
      <c r="J13" s="130">
        <v>0</v>
      </c>
      <c r="K13" s="130">
        <v>79</v>
      </c>
      <c r="L13" s="71">
        <v>0.41836734693877542</v>
      </c>
      <c r="M13" s="71">
        <v>0.69512195121951215</v>
      </c>
      <c r="N13" s="71">
        <v>1.3166666666666669</v>
      </c>
      <c r="O13" s="71" t="s">
        <v>48</v>
      </c>
      <c r="P13" s="131">
        <v>0.759493670886076</v>
      </c>
      <c r="Q13" s="75">
        <v>1655</v>
      </c>
      <c r="R13" s="75">
        <v>1155</v>
      </c>
      <c r="S13" s="75">
        <v>1073</v>
      </c>
      <c r="T13" s="75">
        <v>139</v>
      </c>
      <c r="U13" s="75">
        <v>551</v>
      </c>
      <c r="V13" s="75">
        <v>1102</v>
      </c>
      <c r="W13" s="71">
        <v>0.4329004329004329</v>
      </c>
      <c r="X13" s="71">
        <v>0.54240447343895615</v>
      </c>
      <c r="Y13" s="71">
        <v>10.906474820143885</v>
      </c>
      <c r="Z13" s="71">
        <v>2.0036297640653356</v>
      </c>
      <c r="AA13" s="131">
        <v>0.50181488203266778</v>
      </c>
      <c r="AB13" s="75">
        <v>1630</v>
      </c>
      <c r="AC13" s="75">
        <v>1486</v>
      </c>
      <c r="AD13" s="75">
        <v>522</v>
      </c>
      <c r="AE13" s="75">
        <v>551</v>
      </c>
      <c r="AF13" s="231">
        <v>1591</v>
      </c>
      <c r="AG13" s="224"/>
      <c r="AH13" s="224"/>
    </row>
    <row r="14" spans="1:34" s="225" customFormat="1" ht="10.8">
      <c r="A14" s="224"/>
      <c r="B14" s="229"/>
      <c r="C14" s="190"/>
      <c r="D14" s="168" t="s">
        <v>20</v>
      </c>
      <c r="E14" s="189"/>
      <c r="F14" s="130">
        <v>494236</v>
      </c>
      <c r="G14" s="136">
        <v>313650</v>
      </c>
      <c r="H14" s="130">
        <v>280580</v>
      </c>
      <c r="I14" s="130">
        <v>83395</v>
      </c>
      <c r="J14" s="130">
        <v>0</v>
      </c>
      <c r="K14" s="130">
        <v>234453</v>
      </c>
      <c r="L14" s="71">
        <v>0.57575641638769337</v>
      </c>
      <c r="M14" s="71">
        <v>0.76147979185971915</v>
      </c>
      <c r="N14" s="71">
        <v>4.9264464296420645</v>
      </c>
      <c r="O14" s="71" t="s">
        <v>48</v>
      </c>
      <c r="P14" s="131">
        <v>1.1080387113835184</v>
      </c>
      <c r="Q14" s="75">
        <v>5652264</v>
      </c>
      <c r="R14" s="75">
        <v>3786544</v>
      </c>
      <c r="S14" s="75">
        <v>2395311</v>
      </c>
      <c r="T14" s="75">
        <v>180900</v>
      </c>
      <c r="U14" s="75">
        <v>1092884</v>
      </c>
      <c r="V14" s="75">
        <v>3343418</v>
      </c>
      <c r="W14" s="71">
        <v>0.49272370795110265</v>
      </c>
      <c r="X14" s="71">
        <v>1.3597203035430474</v>
      </c>
      <c r="Y14" s="71">
        <v>30.245240464344942</v>
      </c>
      <c r="Z14" s="71">
        <v>4.1718791747340065</v>
      </c>
      <c r="AA14" s="131">
        <v>0.69056456596213822</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105</v>
      </c>
      <c r="G16" s="134">
        <v>68</v>
      </c>
      <c r="H16" s="130">
        <v>74</v>
      </c>
      <c r="I16" s="130">
        <v>34</v>
      </c>
      <c r="J16" s="130">
        <v>9</v>
      </c>
      <c r="K16" s="130">
        <v>70</v>
      </c>
      <c r="L16" s="71">
        <v>0.54411764705882359</v>
      </c>
      <c r="M16" s="71">
        <v>0.41891891891891886</v>
      </c>
      <c r="N16" s="71">
        <v>2.0882352941176472</v>
      </c>
      <c r="O16" s="71">
        <v>10.666666666666666</v>
      </c>
      <c r="P16" s="131">
        <v>0.5</v>
      </c>
      <c r="Q16" s="75">
        <v>599</v>
      </c>
      <c r="R16" s="75">
        <v>426</v>
      </c>
      <c r="S16" s="75">
        <v>451</v>
      </c>
      <c r="T16" s="75">
        <v>136</v>
      </c>
      <c r="U16" s="75">
        <v>21</v>
      </c>
      <c r="V16" s="75">
        <v>403</v>
      </c>
      <c r="W16" s="71">
        <v>0.4061032863849765</v>
      </c>
      <c r="X16" s="71">
        <v>0.32815964523281593</v>
      </c>
      <c r="Y16" s="71">
        <v>3.4044117647058822</v>
      </c>
      <c r="Z16" s="71">
        <v>27.523809523809526</v>
      </c>
      <c r="AA16" s="131">
        <v>0.48635235732009918</v>
      </c>
      <c r="AB16" s="75">
        <v>575</v>
      </c>
      <c r="AC16" s="75">
        <v>572</v>
      </c>
      <c r="AD16" s="75">
        <v>202</v>
      </c>
      <c r="AE16" s="75">
        <v>54</v>
      </c>
      <c r="AF16" s="231">
        <v>586</v>
      </c>
      <c r="AG16" s="224"/>
      <c r="AH16" s="224"/>
    </row>
    <row r="17" spans="1:34" s="225" customFormat="1" ht="10.8">
      <c r="A17" s="224"/>
      <c r="B17" s="229"/>
      <c r="C17" s="190"/>
      <c r="D17" s="168" t="s">
        <v>20</v>
      </c>
      <c r="E17" s="189"/>
      <c r="F17" s="130">
        <v>284734</v>
      </c>
      <c r="G17" s="134">
        <v>223095</v>
      </c>
      <c r="H17" s="130">
        <v>150081</v>
      </c>
      <c r="I17" s="130">
        <v>64266</v>
      </c>
      <c r="J17" s="130">
        <v>6072</v>
      </c>
      <c r="K17" s="130">
        <v>169136</v>
      </c>
      <c r="L17" s="71">
        <v>0.27629036957350017</v>
      </c>
      <c r="M17" s="71">
        <v>0.89720217749082165</v>
      </c>
      <c r="N17" s="71">
        <v>3.4305542588616067</v>
      </c>
      <c r="O17" s="71">
        <v>45.892951251646906</v>
      </c>
      <c r="P17" s="131">
        <v>0.68346182953362966</v>
      </c>
      <c r="Q17" s="75">
        <v>1661655</v>
      </c>
      <c r="R17" s="75">
        <v>1333747</v>
      </c>
      <c r="S17" s="75">
        <v>771932</v>
      </c>
      <c r="T17" s="75">
        <v>215286</v>
      </c>
      <c r="U17" s="75">
        <v>49726</v>
      </c>
      <c r="V17" s="75">
        <v>1081890</v>
      </c>
      <c r="W17" s="71">
        <v>0.24585472357201188</v>
      </c>
      <c r="X17" s="71">
        <v>1.1525924563303502</v>
      </c>
      <c r="Y17" s="71">
        <v>6.7183606922883978</v>
      </c>
      <c r="Z17" s="71">
        <v>32.416220890479828</v>
      </c>
      <c r="AA17" s="131">
        <v>0.53588165155422463</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112</v>
      </c>
      <c r="G19" s="136">
        <v>100</v>
      </c>
      <c r="H19" s="130">
        <v>92</v>
      </c>
      <c r="I19" s="130">
        <v>7</v>
      </c>
      <c r="J19" s="130">
        <v>1</v>
      </c>
      <c r="K19" s="130">
        <v>32</v>
      </c>
      <c r="L19" s="71">
        <v>0.12000000000000011</v>
      </c>
      <c r="M19" s="71">
        <v>0.21739130434782616</v>
      </c>
      <c r="N19" s="71">
        <v>15</v>
      </c>
      <c r="O19" s="71">
        <v>111</v>
      </c>
      <c r="P19" s="131">
        <v>2.5</v>
      </c>
      <c r="Q19" s="75">
        <v>579</v>
      </c>
      <c r="R19" s="75">
        <v>544</v>
      </c>
      <c r="S19" s="75">
        <v>513</v>
      </c>
      <c r="T19" s="75">
        <v>16</v>
      </c>
      <c r="U19" s="75">
        <v>8</v>
      </c>
      <c r="V19" s="75">
        <v>231</v>
      </c>
      <c r="W19" s="71">
        <v>6.4338235294117752E-2</v>
      </c>
      <c r="X19" s="71">
        <v>0.12865497076023402</v>
      </c>
      <c r="Y19" s="71">
        <v>35.1875</v>
      </c>
      <c r="Z19" s="71">
        <v>71.375</v>
      </c>
      <c r="AA19" s="131">
        <v>1.5064935064935066</v>
      </c>
      <c r="AB19" s="75">
        <v>708</v>
      </c>
      <c r="AC19" s="75">
        <v>658</v>
      </c>
      <c r="AD19" s="75">
        <v>47</v>
      </c>
      <c r="AE19" s="75">
        <v>9</v>
      </c>
      <c r="AF19" s="231">
        <v>290</v>
      </c>
      <c r="AG19" s="224"/>
      <c r="AH19" s="224"/>
    </row>
    <row r="20" spans="1:34" s="225" customFormat="1" ht="10.8">
      <c r="A20" s="224"/>
      <c r="B20" s="229"/>
      <c r="C20" s="190"/>
      <c r="D20" s="168" t="s">
        <v>20</v>
      </c>
      <c r="E20" s="189"/>
      <c r="F20" s="130">
        <v>228255</v>
      </c>
      <c r="G20" s="136">
        <v>181434</v>
      </c>
      <c r="H20" s="130">
        <v>137415</v>
      </c>
      <c r="I20" s="130">
        <v>3224</v>
      </c>
      <c r="J20" s="130">
        <v>0</v>
      </c>
      <c r="K20" s="130">
        <v>76553</v>
      </c>
      <c r="L20" s="71">
        <v>0.25806078243328145</v>
      </c>
      <c r="M20" s="71">
        <v>0.66106320270712815</v>
      </c>
      <c r="N20" s="71">
        <v>69.798697270471465</v>
      </c>
      <c r="O20" s="71" t="s">
        <v>48</v>
      </c>
      <c r="P20" s="131">
        <v>1.9816597651300407</v>
      </c>
      <c r="Q20" s="75">
        <v>1236944.3999999999</v>
      </c>
      <c r="R20" s="75">
        <v>1013425</v>
      </c>
      <c r="S20" s="75">
        <v>704058</v>
      </c>
      <c r="T20" s="75">
        <v>4542</v>
      </c>
      <c r="U20" s="75">
        <v>10047</v>
      </c>
      <c r="V20" s="75">
        <v>487762</v>
      </c>
      <c r="W20" s="71">
        <v>0.22055840343389987</v>
      </c>
      <c r="X20" s="71">
        <v>0.7568785526192443</v>
      </c>
      <c r="Y20" s="71">
        <v>271.3347424042272</v>
      </c>
      <c r="Z20" s="71">
        <v>122.11579575992833</v>
      </c>
      <c r="AA20" s="131">
        <v>1.5359589307900161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130</v>
      </c>
      <c r="G22" s="134">
        <v>119</v>
      </c>
      <c r="H22" s="130">
        <v>85</v>
      </c>
      <c r="I22" s="130">
        <v>46</v>
      </c>
      <c r="J22" s="130">
        <v>0</v>
      </c>
      <c r="K22" s="130">
        <v>86</v>
      </c>
      <c r="L22" s="71">
        <v>9.243697478991586E-2</v>
      </c>
      <c r="M22" s="71">
        <v>0.52941176470588225</v>
      </c>
      <c r="N22" s="71">
        <v>1.8260869565217392</v>
      </c>
      <c r="O22" s="71" t="s">
        <v>48</v>
      </c>
      <c r="P22" s="131">
        <v>0.51162790697674421</v>
      </c>
      <c r="Q22" s="75">
        <v>996</v>
      </c>
      <c r="R22" s="75">
        <v>976</v>
      </c>
      <c r="S22" s="75">
        <v>548</v>
      </c>
      <c r="T22" s="75">
        <v>84</v>
      </c>
      <c r="U22" s="75">
        <v>43</v>
      </c>
      <c r="V22" s="75">
        <v>585</v>
      </c>
      <c r="W22" s="71">
        <v>2.0491803278688492E-2</v>
      </c>
      <c r="X22" s="71">
        <v>0.81751824817518237</v>
      </c>
      <c r="Y22" s="71">
        <v>10.857142857142858</v>
      </c>
      <c r="Z22" s="71">
        <v>22.162790697674417</v>
      </c>
      <c r="AA22" s="131">
        <v>0.70256410256410251</v>
      </c>
      <c r="AB22" s="75">
        <v>1500</v>
      </c>
      <c r="AC22" s="75">
        <v>895</v>
      </c>
      <c r="AD22" s="75">
        <v>283</v>
      </c>
      <c r="AE22" s="75">
        <v>43</v>
      </c>
      <c r="AF22" s="231">
        <v>827</v>
      </c>
      <c r="AG22" s="224"/>
      <c r="AH22" s="224"/>
    </row>
    <row r="23" spans="1:34" s="225" customFormat="1" ht="10.8">
      <c r="A23" s="224"/>
      <c r="B23" s="229"/>
      <c r="C23" s="190"/>
      <c r="D23" s="168" t="s">
        <v>20</v>
      </c>
      <c r="E23" s="189"/>
      <c r="F23" s="130">
        <v>442038</v>
      </c>
      <c r="G23" s="136">
        <v>374705</v>
      </c>
      <c r="H23" s="130">
        <v>267710</v>
      </c>
      <c r="I23" s="130">
        <v>89719</v>
      </c>
      <c r="J23" s="130">
        <v>0</v>
      </c>
      <c r="K23" s="130">
        <v>304036</v>
      </c>
      <c r="L23" s="71">
        <v>0.17969602754166614</v>
      </c>
      <c r="M23" s="71">
        <v>0.65118224944903069</v>
      </c>
      <c r="N23" s="71">
        <v>3.9269162607697368</v>
      </c>
      <c r="O23" s="71" t="s">
        <v>48</v>
      </c>
      <c r="P23" s="131">
        <v>0.45390019602941756</v>
      </c>
      <c r="Q23" s="75">
        <v>3403712</v>
      </c>
      <c r="R23" s="75">
        <v>3053822</v>
      </c>
      <c r="S23" s="75">
        <v>1332424</v>
      </c>
      <c r="T23" s="75">
        <v>167883</v>
      </c>
      <c r="U23" s="75">
        <v>140552</v>
      </c>
      <c r="V23" s="75">
        <v>1897444</v>
      </c>
      <c r="W23" s="71">
        <v>0.11457445784331899</v>
      </c>
      <c r="X23" s="71">
        <v>1.5545261868594382</v>
      </c>
      <c r="Y23" s="71">
        <v>19.274310084999673</v>
      </c>
      <c r="Z23" s="71">
        <v>23.216745403836303</v>
      </c>
      <c r="AA23" s="131">
        <v>0.79384055603222015</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4</v>
      </c>
      <c r="H25" s="130">
        <v>1</v>
      </c>
      <c r="I25" s="130">
        <v>0</v>
      </c>
      <c r="J25" s="130">
        <v>0</v>
      </c>
      <c r="K25" s="130">
        <v>1</v>
      </c>
      <c r="L25" s="71">
        <v>-0.5</v>
      </c>
      <c r="M25" s="71">
        <v>1</v>
      </c>
      <c r="N25" s="71" t="s">
        <v>48</v>
      </c>
      <c r="O25" s="71" t="s">
        <v>48</v>
      </c>
      <c r="P25" s="131">
        <v>1</v>
      </c>
      <c r="Q25" s="75">
        <v>12</v>
      </c>
      <c r="R25" s="75">
        <v>19</v>
      </c>
      <c r="S25" s="75">
        <v>8</v>
      </c>
      <c r="T25" s="75">
        <v>0</v>
      </c>
      <c r="U25" s="75">
        <v>0</v>
      </c>
      <c r="V25" s="75">
        <v>13</v>
      </c>
      <c r="W25" s="71">
        <v>-0.36842105263157898</v>
      </c>
      <c r="X25" s="71">
        <v>0.5</v>
      </c>
      <c r="Y25" s="71" t="s">
        <v>48</v>
      </c>
      <c r="Z25" s="71" t="s">
        <v>48</v>
      </c>
      <c r="AA25" s="131">
        <v>-7.6923076923076872E-2</v>
      </c>
      <c r="AB25" s="75">
        <v>21</v>
      </c>
      <c r="AC25" s="75">
        <v>9</v>
      </c>
      <c r="AD25" s="75">
        <v>0</v>
      </c>
      <c r="AE25" s="75">
        <v>0</v>
      </c>
      <c r="AF25" s="231">
        <v>16</v>
      </c>
      <c r="AG25" s="224"/>
      <c r="AH25" s="224"/>
    </row>
    <row r="26" spans="1:34" s="225" customFormat="1" ht="10.8">
      <c r="A26" s="224"/>
      <c r="B26" s="229"/>
      <c r="C26" s="190"/>
      <c r="D26" s="168" t="s">
        <v>20</v>
      </c>
      <c r="E26" s="189"/>
      <c r="F26" s="130">
        <v>5957</v>
      </c>
      <c r="G26" s="130">
        <v>7920</v>
      </c>
      <c r="H26" s="130">
        <v>2266</v>
      </c>
      <c r="I26" s="130">
        <v>0</v>
      </c>
      <c r="J26" s="130">
        <v>0</v>
      </c>
      <c r="K26" s="130">
        <v>1243</v>
      </c>
      <c r="L26" s="71">
        <v>-0.24785353535353538</v>
      </c>
      <c r="M26" s="71">
        <v>1.6288614298323036</v>
      </c>
      <c r="N26" s="71" t="s">
        <v>48</v>
      </c>
      <c r="O26" s="71" t="s">
        <v>48</v>
      </c>
      <c r="P26" s="131">
        <v>3.7924376508447306</v>
      </c>
      <c r="Q26" s="75">
        <v>44298</v>
      </c>
      <c r="R26" s="75">
        <v>34314</v>
      </c>
      <c r="S26" s="75">
        <v>13279</v>
      </c>
      <c r="T26" s="75">
        <v>0</v>
      </c>
      <c r="U26" s="75">
        <v>0</v>
      </c>
      <c r="V26" s="75">
        <v>16291</v>
      </c>
      <c r="W26" s="71">
        <v>0.29095995803462138</v>
      </c>
      <c r="X26" s="71">
        <v>2.3359439716846149</v>
      </c>
      <c r="Y26" s="71" t="s">
        <v>48</v>
      </c>
      <c r="Z26" s="71" t="s">
        <v>48</v>
      </c>
      <c r="AA26" s="131">
        <v>1.7191700939168868</v>
      </c>
      <c r="AB26" s="75">
        <v>38626</v>
      </c>
      <c r="AC26" s="75">
        <v>15637</v>
      </c>
      <c r="AD26" s="75">
        <v>0</v>
      </c>
      <c r="AE26" s="75">
        <v>0</v>
      </c>
      <c r="AF26" s="233">
        <v>20248</v>
      </c>
      <c r="AG26" s="224"/>
      <c r="AH26" s="224"/>
    </row>
    <row r="27" spans="1:34" s="225" customFormat="1" ht="11.4" thickBot="1">
      <c r="A27" s="224"/>
      <c r="B27" s="229"/>
      <c r="C27" s="198" t="s">
        <v>16</v>
      </c>
      <c r="D27" s="199"/>
      <c r="E27" s="200"/>
      <c r="F27" s="137">
        <v>488</v>
      </c>
      <c r="G27" s="137">
        <v>389</v>
      </c>
      <c r="H27" s="137">
        <v>334</v>
      </c>
      <c r="I27" s="137">
        <v>147</v>
      </c>
      <c r="J27" s="137">
        <v>10</v>
      </c>
      <c r="K27" s="137">
        <v>268</v>
      </c>
      <c r="L27" s="138">
        <v>0.25449871465295626</v>
      </c>
      <c r="M27" s="138">
        <v>0.46107784431137722</v>
      </c>
      <c r="N27" s="138">
        <v>2.3197278911564627</v>
      </c>
      <c r="O27" s="138">
        <v>47.8</v>
      </c>
      <c r="P27" s="139">
        <v>0.82089552238805963</v>
      </c>
      <c r="Q27" s="137">
        <v>3841</v>
      </c>
      <c r="R27" s="137">
        <v>3120</v>
      </c>
      <c r="S27" s="137">
        <v>2593</v>
      </c>
      <c r="T27" s="137">
        <v>375</v>
      </c>
      <c r="U27" s="137">
        <v>623</v>
      </c>
      <c r="V27" s="137">
        <v>2334</v>
      </c>
      <c r="W27" s="138">
        <v>0.23108974358974366</v>
      </c>
      <c r="X27" s="138">
        <v>0.48129579637485542</v>
      </c>
      <c r="Y27" s="138">
        <v>9.2426666666666666</v>
      </c>
      <c r="Z27" s="138">
        <v>5.1653290529695024</v>
      </c>
      <c r="AA27" s="139">
        <v>0.64567266495287057</v>
      </c>
      <c r="AB27" s="137">
        <v>4434</v>
      </c>
      <c r="AC27" s="137">
        <v>3620</v>
      </c>
      <c r="AD27" s="140">
        <v>1054</v>
      </c>
      <c r="AE27" s="140">
        <v>657</v>
      </c>
      <c r="AF27" s="159">
        <v>3310</v>
      </c>
      <c r="AG27" s="224"/>
      <c r="AH27" s="224"/>
    </row>
    <row r="28" spans="1:34" s="225" customFormat="1" ht="12" thickTop="1" thickBot="1">
      <c r="A28" s="224"/>
      <c r="B28" s="229"/>
      <c r="C28" s="201" t="s">
        <v>17</v>
      </c>
      <c r="D28" s="202"/>
      <c r="E28" s="203"/>
      <c r="F28" s="141">
        <v>1455220</v>
      </c>
      <c r="G28" s="141">
        <v>1100804</v>
      </c>
      <c r="H28" s="141">
        <v>838052</v>
      </c>
      <c r="I28" s="141">
        <v>240604</v>
      </c>
      <c r="J28" s="141">
        <v>6072</v>
      </c>
      <c r="K28" s="141">
        <v>785421</v>
      </c>
      <c r="L28" s="142">
        <v>0.32196103938575815</v>
      </c>
      <c r="M28" s="142">
        <v>0.7364316295408877</v>
      </c>
      <c r="N28" s="142">
        <v>5.0481953749729849</v>
      </c>
      <c r="O28" s="142">
        <v>238.66073781291172</v>
      </c>
      <c r="P28" s="143">
        <v>0.85278977771157116</v>
      </c>
      <c r="Q28" s="141">
        <v>11998873.4</v>
      </c>
      <c r="R28" s="141">
        <v>9221852</v>
      </c>
      <c r="S28" s="141">
        <v>5217004</v>
      </c>
      <c r="T28" s="141">
        <v>568611</v>
      </c>
      <c r="U28" s="141">
        <v>1293209</v>
      </c>
      <c r="V28" s="141">
        <v>6826805</v>
      </c>
      <c r="W28" s="142">
        <v>0.30113489134286686</v>
      </c>
      <c r="X28" s="142">
        <v>1.2999548016447755</v>
      </c>
      <c r="Y28" s="142">
        <v>20.102077518725455</v>
      </c>
      <c r="Z28" s="142">
        <v>8.2783714001371784</v>
      </c>
      <c r="AA28" s="143">
        <v>0.75761185503321116</v>
      </c>
      <c r="AB28" s="141">
        <v>12658551</v>
      </c>
      <c r="AC28" s="141">
        <v>7626669</v>
      </c>
      <c r="AD28" s="144">
        <v>1552483</v>
      </c>
      <c r="AE28" s="144">
        <v>1314158</v>
      </c>
      <c r="AF28" s="16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2.10937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45550</v>
      </c>
      <c r="AG3" s="166"/>
      <c r="AH3" s="10"/>
    </row>
    <row r="4" spans="1:34" ht="16.2">
      <c r="A4" s="10"/>
      <c r="B4" s="167" t="s">
        <v>11</v>
      </c>
      <c r="C4" s="168"/>
      <c r="D4" s="205" t="s">
        <v>65</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Ağustos</v>
      </c>
      <c r="G9" s="250"/>
      <c r="H9" s="250"/>
      <c r="I9" s="250"/>
      <c r="J9" s="250"/>
      <c r="K9" s="250"/>
      <c r="L9" s="250"/>
      <c r="M9" s="250"/>
      <c r="N9" s="250"/>
      <c r="O9" s="250"/>
      <c r="P9" s="251"/>
      <c r="Q9" s="252" t="s">
        <v>66</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141</v>
      </c>
      <c r="G13" s="136">
        <v>99</v>
      </c>
      <c r="H13" s="130">
        <v>81</v>
      </c>
      <c r="I13" s="130">
        <v>51</v>
      </c>
      <c r="J13" s="130">
        <v>0</v>
      </c>
      <c r="K13" s="130">
        <v>97</v>
      </c>
      <c r="L13" s="71">
        <f>IFERROR(F13/G13-1,"n/a")</f>
        <v>0.42424242424242431</v>
      </c>
      <c r="M13" s="71">
        <f>IFERROR(F13/H13-1,"n/a")</f>
        <v>0.7407407407407407</v>
      </c>
      <c r="N13" s="71">
        <f>IFERROR(F13/I13-1,"n/a")</f>
        <v>1.7647058823529411</v>
      </c>
      <c r="O13" s="71" t="str">
        <f>IFERROR(F13/J13-1,"n/a")</f>
        <v>n/a</v>
      </c>
      <c r="P13" s="131">
        <f>IFERROR(F13/K13-1,"n/a")</f>
        <v>0.45360824742268036</v>
      </c>
      <c r="Q13" s="75">
        <v>1513</v>
      </c>
      <c r="R13" s="75">
        <v>1057</v>
      </c>
      <c r="S13" s="75">
        <v>991</v>
      </c>
      <c r="T13" s="75">
        <v>79</v>
      </c>
      <c r="U13" s="75">
        <v>551</v>
      </c>
      <c r="V13" s="75">
        <v>1023</v>
      </c>
      <c r="W13" s="71">
        <f>IFERROR(Q13/R13-1,"n/a")</f>
        <v>0.43140964995269626</v>
      </c>
      <c r="X13" s="71">
        <f>IFERROR(Q13/S13-1,"n/a")</f>
        <v>0.52674066599394553</v>
      </c>
      <c r="Y13" s="71">
        <f>IFERROR(Q13/T13-1,"n/a")</f>
        <v>18.151898734177216</v>
      </c>
      <c r="Z13" s="71">
        <f>IFERROR(Q13/U13-1,"n/a")</f>
        <v>1.7459165154264973</v>
      </c>
      <c r="AA13" s="131">
        <f>IFERROR(Q13/V13-1,"n/a")</f>
        <v>0.47898338220918868</v>
      </c>
      <c r="AB13" s="75">
        <v>1630</v>
      </c>
      <c r="AC13" s="75">
        <v>1486</v>
      </c>
      <c r="AD13" s="75">
        <v>522</v>
      </c>
      <c r="AE13" s="75">
        <v>551</v>
      </c>
      <c r="AF13" s="231">
        <v>1591</v>
      </c>
      <c r="AG13" s="224"/>
      <c r="AH13" s="224"/>
    </row>
    <row r="14" spans="1:34" s="225" customFormat="1" ht="10.8">
      <c r="A14" s="224"/>
      <c r="B14" s="229"/>
      <c r="C14" s="190"/>
      <c r="D14" s="168" t="s">
        <v>20</v>
      </c>
      <c r="E14" s="189"/>
      <c r="F14" s="130">
        <v>563849</v>
      </c>
      <c r="G14" s="136">
        <v>375428</v>
      </c>
      <c r="H14" s="130">
        <v>278520</v>
      </c>
      <c r="I14" s="130">
        <v>66591</v>
      </c>
      <c r="J14" s="130">
        <v>0</v>
      </c>
      <c r="K14" s="130">
        <v>325246</v>
      </c>
      <c r="L14" s="71">
        <f>IFERROR(F14/G14-1,"n/a")</f>
        <v>0.50188318399266962</v>
      </c>
      <c r="M14" s="71">
        <f>IFERROR(F14/H14-1,"n/a")</f>
        <v>1.0244470774091625</v>
      </c>
      <c r="N14" s="71">
        <f>IFERROR(F14/I14-1,"n/a")</f>
        <v>7.4673454370710761</v>
      </c>
      <c r="O14" s="71" t="str">
        <f>IFERROR(F14/J14-1,"n/a")</f>
        <v>n/a</v>
      </c>
      <c r="P14" s="131">
        <f>IFERROR(F14/K14-1,"n/a")</f>
        <v>0.73360779225570805</v>
      </c>
      <c r="Q14" s="75">
        <v>5139580</v>
      </c>
      <c r="R14" s="75">
        <v>3472894</v>
      </c>
      <c r="S14" s="75">
        <v>2114731</v>
      </c>
      <c r="T14" s="75">
        <v>97505</v>
      </c>
      <c r="U14" s="75">
        <v>1092884</v>
      </c>
      <c r="V14" s="75">
        <v>3108965</v>
      </c>
      <c r="W14" s="71">
        <f>IFERROR(Q14/R14-1,"n/a")</f>
        <v>0.47991271832655991</v>
      </c>
      <c r="X14" s="71">
        <f>IFERROR(Q14/S14-1,"n/a")</f>
        <v>1.4303705766832757</v>
      </c>
      <c r="Y14" s="71">
        <f>IFERROR(Q14/T14-1,"n/a")</f>
        <v>51.710937900620479</v>
      </c>
      <c r="Z14" s="71">
        <f>IFERROR(Q14/U14-1,"n/a")</f>
        <v>3.7027680888365095</v>
      </c>
      <c r="AA14" s="131">
        <f>IFERROR(Q14/V14-1,"n/a")</f>
        <v>0.6531482342194268</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103</v>
      </c>
      <c r="G16" s="134">
        <v>71</v>
      </c>
      <c r="H16" s="130">
        <v>63</v>
      </c>
      <c r="I16" s="130">
        <v>29</v>
      </c>
      <c r="J16" s="130">
        <v>2</v>
      </c>
      <c r="K16" s="130">
        <v>58</v>
      </c>
      <c r="L16" s="71">
        <f>IFERROR(F16/G16-1,"n/a")</f>
        <v>0.45070422535211274</v>
      </c>
      <c r="M16" s="71">
        <f>IFERROR(F16/H16-1,"n/a")</f>
        <v>0.63492063492063489</v>
      </c>
      <c r="N16" s="71">
        <f>IFERROR(F16/I16-1,"n/a")</f>
        <v>2.5517241379310347</v>
      </c>
      <c r="O16" s="71">
        <f>IFERROR(F16/J16-1,"n/a")</f>
        <v>50.5</v>
      </c>
      <c r="P16" s="131">
        <f>IFERROR(F16/K16-1,"n/a")</f>
        <v>0.77586206896551735</v>
      </c>
      <c r="Q16" s="75">
        <v>488</v>
      </c>
      <c r="R16" s="75">
        <v>358</v>
      </c>
      <c r="S16" s="75">
        <v>377</v>
      </c>
      <c r="T16" s="75">
        <v>102</v>
      </c>
      <c r="U16" s="75">
        <v>12</v>
      </c>
      <c r="V16" s="75">
        <v>333</v>
      </c>
      <c r="W16" s="71">
        <f>IFERROR(Q16/R16-1,"n/a")</f>
        <v>0.36312849162011163</v>
      </c>
      <c r="X16" s="71">
        <f>IFERROR(Q16/S16-1,"n/a")</f>
        <v>0.29442970822281178</v>
      </c>
      <c r="Y16" s="71">
        <f>IFERROR(Q16/T16-1,"n/a")</f>
        <v>3.784313725490196</v>
      </c>
      <c r="Z16" s="71">
        <f>IFERROR(Q16/U16-1,"n/a")</f>
        <v>39.666666666666664</v>
      </c>
      <c r="AA16" s="131">
        <f>IFERROR(Q16/V16-1,"n/a")</f>
        <v>0.46546546546546552</v>
      </c>
      <c r="AB16" s="75">
        <v>575</v>
      </c>
      <c r="AC16" s="75">
        <v>572</v>
      </c>
      <c r="AD16" s="75">
        <v>202</v>
      </c>
      <c r="AE16" s="75">
        <v>54</v>
      </c>
      <c r="AF16" s="231">
        <v>586</v>
      </c>
      <c r="AG16" s="224"/>
      <c r="AH16" s="224"/>
    </row>
    <row r="17" spans="1:34" s="225" customFormat="1" ht="10.8">
      <c r="A17" s="224"/>
      <c r="B17" s="229"/>
      <c r="C17" s="190"/>
      <c r="D17" s="168" t="s">
        <v>20</v>
      </c>
      <c r="E17" s="189"/>
      <c r="F17" s="130">
        <v>316059</v>
      </c>
      <c r="G17" s="134">
        <v>262517</v>
      </c>
      <c r="H17" s="130">
        <v>183659</v>
      </c>
      <c r="I17" s="130">
        <v>48391</v>
      </c>
      <c r="J17" s="130">
        <v>2541</v>
      </c>
      <c r="K17" s="130">
        <v>180130</v>
      </c>
      <c r="L17" s="71">
        <f>IFERROR(F17/G17-1,"n/a")</f>
        <v>0.20395631521006252</v>
      </c>
      <c r="M17" s="71">
        <f>IFERROR(F17/H17-1,"n/a")</f>
        <v>0.72090123544176987</v>
      </c>
      <c r="N17" s="71">
        <f>IFERROR(F17/I17-1,"n/a")</f>
        <v>5.5313591370296127</v>
      </c>
      <c r="O17" s="71">
        <f>IFERROR(F17/J17-1,"n/a")</f>
        <v>123.38370720188902</v>
      </c>
      <c r="P17" s="131">
        <f>IFERROR(F17/K17-1,"n/a")</f>
        <v>0.75461611058679834</v>
      </c>
      <c r="Q17" s="75">
        <v>1365102</v>
      </c>
      <c r="R17" s="75">
        <v>1110652</v>
      </c>
      <c r="S17" s="75">
        <v>621851</v>
      </c>
      <c r="T17" s="75">
        <v>151020</v>
      </c>
      <c r="U17" s="75">
        <v>43654</v>
      </c>
      <c r="V17" s="75">
        <v>912754</v>
      </c>
      <c r="W17" s="71">
        <f>IFERROR(Q17/R17-1,"n/a")</f>
        <v>0.22909966398115711</v>
      </c>
      <c r="X17" s="71">
        <f>IFERROR(Q17/S17-1,"n/a")</f>
        <v>1.1952236146601036</v>
      </c>
      <c r="Y17" s="71">
        <f>IFERROR(Q17/T17-1,"n/a")</f>
        <v>8.0392133492252675</v>
      </c>
      <c r="Z17" s="71">
        <f>IFERROR(Q17/U17-1,"n/a")</f>
        <v>30.270948824849956</v>
      </c>
      <c r="AA17" s="131">
        <f>IFERROR(Q17/V17-1,"n/a")</f>
        <v>0.49558588623002464</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103</v>
      </c>
      <c r="G19" s="136">
        <v>95</v>
      </c>
      <c r="H19" s="130">
        <v>104</v>
      </c>
      <c r="I19" s="130">
        <v>3</v>
      </c>
      <c r="J19" s="130">
        <v>2</v>
      </c>
      <c r="K19" s="130">
        <v>43</v>
      </c>
      <c r="L19" s="71">
        <f>IFERROR(F19/G19-1,"n/a")</f>
        <v>8.4210526315789513E-2</v>
      </c>
      <c r="M19" s="71">
        <f>IFERROR(F19/H19-1,"n/a")</f>
        <v>-9.6153846153845812E-3</v>
      </c>
      <c r="N19" s="71">
        <f>IFERROR(F19/I19-1,"n/a")</f>
        <v>33.333333333333336</v>
      </c>
      <c r="O19" s="71">
        <f>IFERROR(F19/J19-1,"n/a")</f>
        <v>50.5</v>
      </c>
      <c r="P19" s="131">
        <f>IFERROR(F19/K19-1,"n/a")</f>
        <v>1.3953488372093021</v>
      </c>
      <c r="Q19" s="75">
        <v>468</v>
      </c>
      <c r="R19" s="75">
        <v>444</v>
      </c>
      <c r="S19" s="75">
        <v>421</v>
      </c>
      <c r="T19" s="75">
        <v>9</v>
      </c>
      <c r="U19" s="75">
        <v>7</v>
      </c>
      <c r="V19" s="75">
        <v>199</v>
      </c>
      <c r="W19" s="71">
        <f>IFERROR(Q19/R19-1,"n/a")</f>
        <v>5.4054054054053946E-2</v>
      </c>
      <c r="X19" s="71">
        <f>IFERROR(Q19/S19-1,"n/a")</f>
        <v>0.1116389548693586</v>
      </c>
      <c r="Y19" s="71">
        <f>IFERROR(Q19/T19-1,"n/a")</f>
        <v>51</v>
      </c>
      <c r="Z19" s="71">
        <f>IFERROR(Q19/U19-1,"n/a")</f>
        <v>65.857142857142861</v>
      </c>
      <c r="AA19" s="131">
        <f>IFERROR(Q19/V19-1,"n/a")</f>
        <v>1.3517587939698492</v>
      </c>
      <c r="AB19" s="75">
        <v>708</v>
      </c>
      <c r="AC19" s="75">
        <v>658</v>
      </c>
      <c r="AD19" s="75">
        <v>47</v>
      </c>
      <c r="AE19" s="75">
        <v>9</v>
      </c>
      <c r="AF19" s="231">
        <v>290</v>
      </c>
      <c r="AG19" s="224"/>
      <c r="AH19" s="224"/>
    </row>
    <row r="20" spans="1:34" s="225" customFormat="1" ht="10.8">
      <c r="A20" s="224"/>
      <c r="B20" s="229"/>
      <c r="C20" s="190"/>
      <c r="D20" s="168" t="s">
        <v>20</v>
      </c>
      <c r="E20" s="189"/>
      <c r="F20" s="130">
        <v>270815</v>
      </c>
      <c r="G20" s="136">
        <v>234330</v>
      </c>
      <c r="H20" s="130">
        <v>185619</v>
      </c>
      <c r="I20" s="130">
        <v>850</v>
      </c>
      <c r="J20" s="130">
        <v>0</v>
      </c>
      <c r="K20" s="130">
        <v>126823</v>
      </c>
      <c r="L20" s="71">
        <f>IFERROR(F20/G20-1,"n/a")</f>
        <v>0.15569922758502974</v>
      </c>
      <c r="M20" s="71">
        <f>IFERROR(F20/H20-1,"n/a")</f>
        <v>0.45898318598850341</v>
      </c>
      <c r="N20" s="71">
        <f>IFERROR(F20/I20-1,"n/a")</f>
        <v>317.60588235294119</v>
      </c>
      <c r="O20" s="71" t="str">
        <f>IFERROR(F20/J20-1,"n/a")</f>
        <v>n/a</v>
      </c>
      <c r="P20" s="131">
        <f>IFERROR(F20/K20-1,"n/a")</f>
        <v>1.1353776523185859</v>
      </c>
      <c r="Q20" s="75">
        <v>1006297</v>
      </c>
      <c r="R20" s="75">
        <v>831991</v>
      </c>
      <c r="S20" s="75">
        <v>566643</v>
      </c>
      <c r="T20" s="75">
        <v>1318</v>
      </c>
      <c r="U20" s="75">
        <v>10047</v>
      </c>
      <c r="V20" s="75">
        <v>411209</v>
      </c>
      <c r="W20" s="71">
        <f>IFERROR(Q20/R20-1,"n/a")</f>
        <v>0.20950467012263352</v>
      </c>
      <c r="X20" s="71">
        <f>IFERROR(Q20/S20-1,"n/a")</f>
        <v>0.77589240491808775</v>
      </c>
      <c r="Y20" s="71">
        <f>IFERROR(Q20/T20-1,"n/a")</f>
        <v>762.50303490136571</v>
      </c>
      <c r="Z20" s="71">
        <f>IFERROR(Q20/U20-1,"n/a")</f>
        <v>99.158952921270028</v>
      </c>
      <c r="AA20" s="131">
        <f>IFERROR(Q20/V20-1,"n/a")</f>
        <v>1.4471667692098178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92</v>
      </c>
      <c r="G22" s="134">
        <v>80</v>
      </c>
      <c r="H22" s="130">
        <v>60</v>
      </c>
      <c r="I22" s="130">
        <v>24</v>
      </c>
      <c r="J22" s="130">
        <v>0</v>
      </c>
      <c r="K22" s="130">
        <v>69</v>
      </c>
      <c r="L22" s="71">
        <f>IFERROR(F22/G22-1,"n/a")</f>
        <v>0.14999999999999991</v>
      </c>
      <c r="M22" s="71">
        <f>IFERROR(F22/H22-1,"n/a")</f>
        <v>0.53333333333333344</v>
      </c>
      <c r="N22" s="71">
        <f>IFERROR(F22/I22-1,"n/a")</f>
        <v>2.8333333333333335</v>
      </c>
      <c r="O22" s="71" t="str">
        <f>IFERROR(F22/J22-1,"n/a")</f>
        <v>n/a</v>
      </c>
      <c r="P22" s="131">
        <f>IFERROR(F22/K22-1,"n/a")</f>
        <v>0.33333333333333326</v>
      </c>
      <c r="Q22" s="75">
        <v>866</v>
      </c>
      <c r="R22" s="75">
        <v>857</v>
      </c>
      <c r="S22" s="75">
        <v>463</v>
      </c>
      <c r="T22" s="75">
        <v>38</v>
      </c>
      <c r="U22" s="75">
        <v>43</v>
      </c>
      <c r="V22" s="75">
        <v>499</v>
      </c>
      <c r="W22" s="71">
        <f>IFERROR(Q22/R22-1,"n/a")</f>
        <v>1.0501750291715295E-2</v>
      </c>
      <c r="X22" s="71">
        <f>IFERROR(Q22/S22-1,"n/a")</f>
        <v>0.87041036717062625</v>
      </c>
      <c r="Y22" s="71">
        <f>IFERROR(Q22/T22-1,"n/a")</f>
        <v>21.789473684210527</v>
      </c>
      <c r="Z22" s="71">
        <f>IFERROR(Q22/U22-1,"n/a")</f>
        <v>19.13953488372093</v>
      </c>
      <c r="AA22" s="131">
        <f>IFERROR(Q22/V22-1,"n/a")</f>
        <v>0.73547094188376749</v>
      </c>
      <c r="AB22" s="75">
        <v>1500</v>
      </c>
      <c r="AC22" s="75">
        <v>895</v>
      </c>
      <c r="AD22" s="75">
        <v>283</v>
      </c>
      <c r="AE22" s="75">
        <v>43</v>
      </c>
      <c r="AF22" s="231">
        <v>827</v>
      </c>
      <c r="AG22" s="224"/>
      <c r="AH22" s="224"/>
    </row>
    <row r="23" spans="1:34" s="225" customFormat="1" ht="10.8">
      <c r="A23" s="224"/>
      <c r="B23" s="229"/>
      <c r="C23" s="190"/>
      <c r="D23" s="168" t="s">
        <v>20</v>
      </c>
      <c r="E23" s="189"/>
      <c r="F23" s="130">
        <v>415300</v>
      </c>
      <c r="G23" s="136">
        <v>371804</v>
      </c>
      <c r="H23" s="130">
        <v>239102</v>
      </c>
      <c r="I23" s="130">
        <v>49688</v>
      </c>
      <c r="J23" s="130">
        <v>0</v>
      </c>
      <c r="K23" s="130">
        <v>291759</v>
      </c>
      <c r="L23" s="71">
        <f>IFERROR(F23/G23-1,"n/a")</f>
        <v>0.11698636916224681</v>
      </c>
      <c r="M23" s="71">
        <f>IFERROR(F23/H23-1,"n/a")</f>
        <v>0.73691562596716054</v>
      </c>
      <c r="N23" s="71">
        <f>IFERROR(F23/I23-1,"n/a")</f>
        <v>7.3581548864917075</v>
      </c>
      <c r="O23" s="71" t="str">
        <f>IFERROR(F23/J23-1,"n/a")</f>
        <v>n/a</v>
      </c>
      <c r="P23" s="131">
        <f>IFERROR(F23/K23-1,"n/a")</f>
        <v>0.42343509540408353</v>
      </c>
      <c r="Q23" s="75">
        <v>2964355</v>
      </c>
      <c r="R23" s="75">
        <v>2679117</v>
      </c>
      <c r="S23" s="75">
        <v>1064714</v>
      </c>
      <c r="T23" s="75">
        <v>78164</v>
      </c>
      <c r="U23" s="75">
        <v>140552</v>
      </c>
      <c r="V23" s="75">
        <v>1593408</v>
      </c>
      <c r="W23" s="71">
        <f>IFERROR(Q23/R23-1,"n/a")</f>
        <v>0.10646716810053469</v>
      </c>
      <c r="X23" s="71">
        <f>IFERROR(Q23/S23-1,"n/a")</f>
        <v>1.7841796012825979</v>
      </c>
      <c r="Y23" s="71">
        <f>IFERROR(Q23/T23-1,"n/a")</f>
        <v>36.924811933882609</v>
      </c>
      <c r="Z23" s="71">
        <f>IFERROR(Q23/U23-1,"n/a")</f>
        <v>20.09080624964426</v>
      </c>
      <c r="AA23" s="131">
        <f>IFERROR(Q23/V23-1,"n/a")</f>
        <v>0.86038666807245856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1</v>
      </c>
      <c r="G25" s="130">
        <v>4</v>
      </c>
      <c r="H25" s="130">
        <v>2</v>
      </c>
      <c r="I25" s="130">
        <v>0</v>
      </c>
      <c r="J25" s="130">
        <v>0</v>
      </c>
      <c r="K25" s="130">
        <v>1</v>
      </c>
      <c r="L25" s="71">
        <f>IFERROR(F25/G25-1,"n/a")</f>
        <v>-0.75</v>
      </c>
      <c r="M25" s="71">
        <f>IFERROR(F25/H25-1,"n/a")</f>
        <v>-0.5</v>
      </c>
      <c r="N25" s="71" t="str">
        <f>IFERROR(F25/I25-1,"n/a")</f>
        <v>n/a</v>
      </c>
      <c r="O25" s="71" t="str">
        <f>IFERROR(F25/J25-1,"n/a")</f>
        <v>n/a</v>
      </c>
      <c r="P25" s="131">
        <f>IFERROR(F25/K25-1,"n/a")</f>
        <v>0</v>
      </c>
      <c r="Q25" s="75">
        <v>10</v>
      </c>
      <c r="R25" s="75">
        <v>15</v>
      </c>
      <c r="S25" s="75">
        <v>7</v>
      </c>
      <c r="T25" s="75">
        <v>0</v>
      </c>
      <c r="U25" s="75">
        <v>0</v>
      </c>
      <c r="V25" s="75">
        <v>12</v>
      </c>
      <c r="W25" s="71">
        <f>IFERROR(Q25/R25-1,"n/a")</f>
        <v>-0.33333333333333337</v>
      </c>
      <c r="X25" s="71">
        <f>IFERROR(Q25/S25-1,"n/a")</f>
        <v>0.4285714285714286</v>
      </c>
      <c r="Y25" s="71" t="str">
        <f>IFERROR(Q25/T25-1,"n/a")</f>
        <v>n/a</v>
      </c>
      <c r="Z25" s="71" t="str">
        <f>IFERROR(Q25/U25-1,"n/a")</f>
        <v>n/a</v>
      </c>
      <c r="AA25" s="131">
        <f>IFERROR(Q25/V25-1,"n/a")</f>
        <v>-0.16666666666666663</v>
      </c>
      <c r="AB25" s="75">
        <v>21</v>
      </c>
      <c r="AC25" s="75">
        <v>9</v>
      </c>
      <c r="AD25" s="75">
        <v>0</v>
      </c>
      <c r="AE25" s="75">
        <v>0</v>
      </c>
      <c r="AF25" s="231">
        <v>16</v>
      </c>
      <c r="AG25" s="224"/>
      <c r="AH25" s="224"/>
    </row>
    <row r="26" spans="1:34" s="225" customFormat="1" ht="10.8">
      <c r="A26" s="224"/>
      <c r="B26" s="229"/>
      <c r="C26" s="190"/>
      <c r="D26" s="168" t="s">
        <v>20</v>
      </c>
      <c r="E26" s="189"/>
      <c r="F26" s="130">
        <v>4623</v>
      </c>
      <c r="G26" s="130">
        <v>6619</v>
      </c>
      <c r="H26" s="130">
        <v>2336</v>
      </c>
      <c r="I26" s="130">
        <v>0</v>
      </c>
      <c r="J26" s="130">
        <v>0</v>
      </c>
      <c r="K26" s="130">
        <v>1298</v>
      </c>
      <c r="L26" s="71">
        <f>IFERROR(F26/G26-1,"n/a")</f>
        <v>-0.30155612630306694</v>
      </c>
      <c r="M26" s="71">
        <f>IFERROR(F26/H26-1,"n/a")</f>
        <v>0.97902397260273966</v>
      </c>
      <c r="N26" s="71" t="str">
        <f>IFERROR(F26/I26-1,"n/a")</f>
        <v>n/a</v>
      </c>
      <c r="O26" s="71" t="str">
        <f>IFERROR(F26/J26-1,"n/a")</f>
        <v>n/a</v>
      </c>
      <c r="P26" s="131">
        <f>IFERROR(F26/K26-1,"n/a")</f>
        <v>2.5616332819722651</v>
      </c>
      <c r="Q26" s="75">
        <v>38341</v>
      </c>
      <c r="R26" s="75">
        <v>26394</v>
      </c>
      <c r="S26" s="75">
        <v>11013</v>
      </c>
      <c r="T26" s="75">
        <v>0</v>
      </c>
      <c r="U26" s="75">
        <v>0</v>
      </c>
      <c r="V26" s="75">
        <v>15048</v>
      </c>
      <c r="W26" s="71">
        <f>IFERROR(Q26/R26-1,"n/a")</f>
        <v>0.45264075168598916</v>
      </c>
      <c r="X26" s="71">
        <f>IFERROR(Q26/S26-1,"n/a")</f>
        <v>2.4814310360483067</v>
      </c>
      <c r="Y26" s="71" t="str">
        <f>IFERROR(Q26/T26-1,"n/a")</f>
        <v>n/a</v>
      </c>
      <c r="Z26" s="71" t="str">
        <f>IFERROR(Q26/U26-1,"n/a")</f>
        <v>n/a</v>
      </c>
      <c r="AA26" s="131">
        <f>IFERROR(Q26/V26-1,"n/a")</f>
        <v>1.5479133439659756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440</v>
      </c>
      <c r="G27" s="137">
        <f t="shared" si="0"/>
        <v>349</v>
      </c>
      <c r="H27" s="137">
        <f t="shared" si="0"/>
        <v>310</v>
      </c>
      <c r="I27" s="137">
        <f t="shared" si="0"/>
        <v>107</v>
      </c>
      <c r="J27" s="137">
        <f t="shared" si="0"/>
        <v>4</v>
      </c>
      <c r="K27" s="137">
        <f t="shared" si="0"/>
        <v>268</v>
      </c>
      <c r="L27" s="138">
        <f>IFERROR(F27/G27-1,"n/a")</f>
        <v>0.26074498567335236</v>
      </c>
      <c r="M27" s="138">
        <f>IFERROR(F27/H27-1,"n/a")</f>
        <v>0.41935483870967749</v>
      </c>
      <c r="N27" s="138">
        <f>IFERROR(F27/I27-1,"n/a")</f>
        <v>3.1121495327102799</v>
      </c>
      <c r="O27" s="138">
        <f>IFERROR(F27/J27-1,"n/a")</f>
        <v>109</v>
      </c>
      <c r="P27" s="139">
        <f>IFERROR(F27/K27-1,"n/a")</f>
        <v>0.64179104477611948</v>
      </c>
      <c r="Q27" s="137">
        <f t="shared" ref="Q27:V28" si="1">Q13+Q16+Q19+Q22+Q25</f>
        <v>3345</v>
      </c>
      <c r="R27" s="137">
        <f t="shared" si="1"/>
        <v>2731</v>
      </c>
      <c r="S27" s="137">
        <f t="shared" si="1"/>
        <v>2259</v>
      </c>
      <c r="T27" s="137">
        <f t="shared" si="1"/>
        <v>228</v>
      </c>
      <c r="U27" s="137">
        <f t="shared" si="1"/>
        <v>613</v>
      </c>
      <c r="V27" s="137">
        <f t="shared" si="1"/>
        <v>2066</v>
      </c>
      <c r="W27" s="138">
        <f>IFERROR(Q27/R27-1,"n/a")</f>
        <v>0.22482607103625041</v>
      </c>
      <c r="X27" s="138">
        <f>IFERROR(Q27/S27-1,"n/a")</f>
        <v>0.4807436918990704</v>
      </c>
      <c r="Y27" s="138">
        <f>IFERROR(Q27/T27-1,"n/a")</f>
        <v>13.671052631578947</v>
      </c>
      <c r="Z27" s="138">
        <f>IFERROR(Q27/U27-1,"n/a")</f>
        <v>4.4567699836867867</v>
      </c>
      <c r="AA27" s="139">
        <f>IFERROR(Q27/V27-1,"n/a")</f>
        <v>0.61907066795740562</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1570646</v>
      </c>
      <c r="G28" s="141">
        <f t="shared" si="0"/>
        <v>1250698</v>
      </c>
      <c r="H28" s="141">
        <f t="shared" si="0"/>
        <v>889236</v>
      </c>
      <c r="I28" s="141">
        <f t="shared" si="0"/>
        <v>165520</v>
      </c>
      <c r="J28" s="141">
        <f t="shared" si="0"/>
        <v>2541</v>
      </c>
      <c r="K28" s="141">
        <f t="shared" si="0"/>
        <v>925256</v>
      </c>
      <c r="L28" s="142">
        <f>IFERROR(F28/G28-1,"n/a")</f>
        <v>0.25581555259543065</v>
      </c>
      <c r="M28" s="142">
        <f>IFERROR(F28/H28-1,"n/a")</f>
        <v>0.76628701492067353</v>
      </c>
      <c r="N28" s="142">
        <f>IFERROR(F28/I28-1,"n/a")</f>
        <v>8.489161430642822</v>
      </c>
      <c r="O28" s="142">
        <f>IFERROR(F28/J28-1,"n/a")</f>
        <v>617.12121212121212</v>
      </c>
      <c r="P28" s="143">
        <f>IFERROR(F28/K28-1,"n/a")</f>
        <v>0.69752587392029874</v>
      </c>
      <c r="Q28" s="141">
        <f t="shared" si="1"/>
        <v>10513675</v>
      </c>
      <c r="R28" s="141">
        <f t="shared" si="1"/>
        <v>8121048</v>
      </c>
      <c r="S28" s="141">
        <f t="shared" si="1"/>
        <v>4378952</v>
      </c>
      <c r="T28" s="141">
        <f t="shared" si="1"/>
        <v>328007</v>
      </c>
      <c r="U28" s="141">
        <f t="shared" si="1"/>
        <v>1287137</v>
      </c>
      <c r="V28" s="141">
        <f t="shared" si="1"/>
        <v>6041384</v>
      </c>
      <c r="W28" s="142">
        <f>IFERROR(Q28/R28-1,"n/a")</f>
        <v>0.29462047262865587</v>
      </c>
      <c r="X28" s="142">
        <f>IFERROR(Q28/S28-1,"n/a")</f>
        <v>1.4009568956225142</v>
      </c>
      <c r="Y28" s="142">
        <f>IFERROR(Q28/T28-1,"n/a")</f>
        <v>31.05320313285997</v>
      </c>
      <c r="Z28" s="142">
        <f>IFERROR(Q28/U28-1,"n/a")</f>
        <v>7.1682641397147311</v>
      </c>
      <c r="AA28" s="143">
        <f>IFERROR(Q28/V28-1,"n/a")</f>
        <v>0.74027590366710672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45519</v>
      </c>
      <c r="AG3" s="166"/>
      <c r="AH3" s="10"/>
    </row>
    <row r="4" spans="1:34" ht="16.2">
      <c r="A4" s="10"/>
      <c r="B4" s="167" t="s">
        <v>11</v>
      </c>
      <c r="C4" s="168"/>
      <c r="D4" s="205" t="s">
        <v>62</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62</v>
      </c>
      <c r="G9" s="250"/>
      <c r="H9" s="250"/>
      <c r="I9" s="250"/>
      <c r="J9" s="250"/>
      <c r="K9" s="250"/>
      <c r="L9" s="250"/>
      <c r="M9" s="250"/>
      <c r="N9" s="250"/>
      <c r="O9" s="250"/>
      <c r="P9" s="251"/>
      <c r="Q9" s="252" t="s">
        <v>63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171</v>
      </c>
      <c r="G13" s="136">
        <v>105</v>
      </c>
      <c r="H13" s="130">
        <v>84</v>
      </c>
      <c r="I13" s="130">
        <v>28</v>
      </c>
      <c r="J13" s="130">
        <v>0</v>
      </c>
      <c r="K13" s="130">
        <v>101</v>
      </c>
      <c r="L13" s="71">
        <f>IFERROR(F13/G13-1,"n/a")</f>
        <v>0.62857142857142856</v>
      </c>
      <c r="M13" s="71">
        <f>IFERROR(F13/H13-1,"n/a")</f>
        <v>1.0357142857142856</v>
      </c>
      <c r="N13" s="71">
        <f>IFERROR(F13/I13-1,"n/a")</f>
        <v>5.1071428571428568</v>
      </c>
      <c r="O13" s="71" t="str">
        <f>IFERROR(F13/J13-1,"n/a")</f>
        <v>n/a</v>
      </c>
      <c r="P13" s="131">
        <f>IFERROR(F13/K13-1,"n/a")</f>
        <v>0.69306930693069302</v>
      </c>
      <c r="Q13" s="75">
        <v>1372</v>
      </c>
      <c r="R13" s="75">
        <v>958</v>
      </c>
      <c r="S13" s="75">
        <v>910</v>
      </c>
      <c r="T13" s="75">
        <v>28</v>
      </c>
      <c r="U13" s="75">
        <v>551</v>
      </c>
      <c r="V13" s="75">
        <v>926</v>
      </c>
      <c r="W13" s="71">
        <f>IFERROR(Q13/R13-1,"n/a")</f>
        <v>0.43215031315240093</v>
      </c>
      <c r="X13" s="71">
        <f>IFERROR(Q13/S13-1,"n/a")</f>
        <v>0.50769230769230766</v>
      </c>
      <c r="Y13" s="71">
        <f>IFERROR(Q13/T13-1,"n/a")</f>
        <v>48</v>
      </c>
      <c r="Z13" s="71">
        <f>IFERROR(Q13/U13-1,"n/a")</f>
        <v>1.4900181488203268</v>
      </c>
      <c r="AA13" s="131">
        <f>IFERROR(Q13/V13-1,"n/a")</f>
        <v>0.48164146868250546</v>
      </c>
      <c r="AB13" s="75">
        <v>1630</v>
      </c>
      <c r="AC13" s="75">
        <v>1486</v>
      </c>
      <c r="AD13" s="75">
        <v>522</v>
      </c>
      <c r="AE13" s="75">
        <v>551</v>
      </c>
      <c r="AF13" s="231">
        <v>1591</v>
      </c>
      <c r="AG13" s="224"/>
      <c r="AH13" s="224"/>
    </row>
    <row r="14" spans="1:34" s="225" customFormat="1" ht="10.8">
      <c r="A14" s="224"/>
      <c r="B14" s="229"/>
      <c r="C14" s="190"/>
      <c r="D14" s="168" t="s">
        <v>20</v>
      </c>
      <c r="E14" s="189"/>
      <c r="F14" s="130">
        <v>639139</v>
      </c>
      <c r="G14" s="136">
        <v>396404</v>
      </c>
      <c r="H14" s="130">
        <v>292122</v>
      </c>
      <c r="I14" s="130">
        <v>30914</v>
      </c>
      <c r="J14" s="130">
        <v>0</v>
      </c>
      <c r="K14" s="130">
        <v>332464</v>
      </c>
      <c r="L14" s="71">
        <f>IFERROR(F14/G14-1,"n/a")</f>
        <v>0.61234245870374671</v>
      </c>
      <c r="M14" s="71">
        <f>IFERROR(F14/H14-1,"n/a")</f>
        <v>1.1879180616317839</v>
      </c>
      <c r="N14" s="71">
        <f>IFERROR(F14/I14-1,"n/a")</f>
        <v>19.674742834961506</v>
      </c>
      <c r="O14" s="71" t="str">
        <f>IFERROR(F14/J14-1,"n/a")</f>
        <v>n/a</v>
      </c>
      <c r="P14" s="131">
        <f>IFERROR(F14/K14-1,"n/a")</f>
        <v>0.92243069926367971</v>
      </c>
      <c r="Q14" s="75">
        <v>4575731</v>
      </c>
      <c r="R14" s="75">
        <v>3097466</v>
      </c>
      <c r="S14" s="75">
        <v>1836211</v>
      </c>
      <c r="T14" s="75">
        <v>30914</v>
      </c>
      <c r="U14" s="75">
        <v>1092884</v>
      </c>
      <c r="V14" s="75">
        <v>2783719</v>
      </c>
      <c r="W14" s="71">
        <f>IFERROR(Q14/R14-1,"n/a")</f>
        <v>0.47724979063531281</v>
      </c>
      <c r="X14" s="71">
        <f>IFERROR(Q14/S14-1,"n/a")</f>
        <v>1.4919418302145013</v>
      </c>
      <c r="Y14" s="71">
        <f>IFERROR(Q14/T14-1,"n/a")</f>
        <v>147.01484764184511</v>
      </c>
      <c r="Z14" s="71">
        <f>IFERROR(Q14/U14-1,"n/a")</f>
        <v>3.1868405064032412</v>
      </c>
      <c r="AA14" s="131">
        <f>IFERROR(Q14/V14-1,"n/a")</f>
        <v>0.64374744721000932</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93</v>
      </c>
      <c r="G16" s="134">
        <v>71</v>
      </c>
      <c r="H16" s="130">
        <v>62</v>
      </c>
      <c r="I16" s="130">
        <v>22</v>
      </c>
      <c r="J16" s="130">
        <v>0</v>
      </c>
      <c r="K16" s="130">
        <v>59</v>
      </c>
      <c r="L16" s="71">
        <f>IFERROR(F16/G16-1,"n/a")</f>
        <v>0.3098591549295775</v>
      </c>
      <c r="M16" s="71">
        <f>IFERROR(F16/H16-1,"n/a")</f>
        <v>0.5</v>
      </c>
      <c r="N16" s="71">
        <f>IFERROR(F16/I16-1,"n/a")</f>
        <v>3.2272727272727275</v>
      </c>
      <c r="O16" s="71" t="str">
        <f>IFERROR(F16/J16-1,"n/a")</f>
        <v>n/a</v>
      </c>
      <c r="P16" s="131">
        <f>IFERROR(F16/K16-1,"n/a")</f>
        <v>0.57627118644067798</v>
      </c>
      <c r="Q16" s="75">
        <v>385</v>
      </c>
      <c r="R16" s="75">
        <v>287</v>
      </c>
      <c r="S16" s="75">
        <v>314</v>
      </c>
      <c r="T16" s="75">
        <v>73</v>
      </c>
      <c r="U16" s="75">
        <v>10</v>
      </c>
      <c r="V16" s="75">
        <v>275</v>
      </c>
      <c r="W16" s="71">
        <f>IFERROR(Q16/R16-1,"n/a")</f>
        <v>0.34146341463414642</v>
      </c>
      <c r="X16" s="71">
        <f>IFERROR(Q16/S16-1,"n/a")</f>
        <v>0.22611464968152872</v>
      </c>
      <c r="Y16" s="71">
        <f>IFERROR(Q16/T16-1,"n/a")</f>
        <v>4.2739726027397262</v>
      </c>
      <c r="Z16" s="71">
        <f>IFERROR(Q16/U16-1,"n/a")</f>
        <v>37.5</v>
      </c>
      <c r="AA16" s="131">
        <f>IFERROR(Q16/V16-1,"n/a")</f>
        <v>0.39999999999999991</v>
      </c>
      <c r="AB16" s="75">
        <v>575</v>
      </c>
      <c r="AC16" s="75">
        <v>572</v>
      </c>
      <c r="AD16" s="75">
        <v>202</v>
      </c>
      <c r="AE16" s="75">
        <v>54</v>
      </c>
      <c r="AF16" s="231">
        <v>586</v>
      </c>
      <c r="AG16" s="224"/>
      <c r="AH16" s="224"/>
    </row>
    <row r="17" spans="1:34" s="225" customFormat="1" ht="10.8">
      <c r="A17" s="224"/>
      <c r="B17" s="229"/>
      <c r="C17" s="190"/>
      <c r="D17" s="168" t="s">
        <v>20</v>
      </c>
      <c r="E17" s="189"/>
      <c r="F17" s="130">
        <v>287135</v>
      </c>
      <c r="G17" s="134">
        <v>271757</v>
      </c>
      <c r="H17" s="130">
        <v>137630</v>
      </c>
      <c r="I17" s="130">
        <v>37562</v>
      </c>
      <c r="J17" s="130">
        <v>0</v>
      </c>
      <c r="K17" s="130">
        <v>174121</v>
      </c>
      <c r="L17" s="71">
        <f>IFERROR(F17/G17-1,"n/a")</f>
        <v>5.6587318817914456E-2</v>
      </c>
      <c r="M17" s="71">
        <f>IFERROR(F17/H17-1,"n/a")</f>
        <v>1.0862820605972536</v>
      </c>
      <c r="N17" s="71">
        <f>IFERROR(F17/I17-1,"n/a")</f>
        <v>6.6442947659869018</v>
      </c>
      <c r="O17" s="71" t="str">
        <f>IFERROR(F17/J17-1,"n/a")</f>
        <v>n/a</v>
      </c>
      <c r="P17" s="131">
        <f>IFERROR(F17/K17-1,"n/a")</f>
        <v>0.64905439320932001</v>
      </c>
      <c r="Q17" s="75">
        <v>1049043</v>
      </c>
      <c r="R17" s="75">
        <v>848135</v>
      </c>
      <c r="S17" s="75">
        <v>438192</v>
      </c>
      <c r="T17" s="75">
        <v>102629</v>
      </c>
      <c r="U17" s="75">
        <v>41113</v>
      </c>
      <c r="V17" s="75">
        <v>732624</v>
      </c>
      <c r="W17" s="71">
        <f>IFERROR(Q17/R17-1,"n/a")</f>
        <v>0.23688210013736022</v>
      </c>
      <c r="X17" s="71">
        <f>IFERROR(Q17/S17-1,"n/a")</f>
        <v>1.3940259064519664</v>
      </c>
      <c r="Y17" s="71">
        <f>IFERROR(Q17/T17-1,"n/a")</f>
        <v>9.2217014683958727</v>
      </c>
      <c r="Z17" s="71">
        <f>IFERROR(Q17/U17-1,"n/a")</f>
        <v>24.516089801279399</v>
      </c>
      <c r="AA17" s="131">
        <f>IFERROR(Q17/V17-1,"n/a")</f>
        <v>0.43189821791259919</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99</v>
      </c>
      <c r="G19" s="136">
        <v>93</v>
      </c>
      <c r="H19" s="130">
        <v>88</v>
      </c>
      <c r="I19" s="130">
        <v>3</v>
      </c>
      <c r="J19" s="130">
        <v>2</v>
      </c>
      <c r="K19" s="130">
        <v>50</v>
      </c>
      <c r="L19" s="71">
        <f>IFERROR(F19/G19-1,"n/a")</f>
        <v>6.4516129032258007E-2</v>
      </c>
      <c r="M19" s="71">
        <f>IFERROR(F19/H19-1,"n/a")</f>
        <v>0.125</v>
      </c>
      <c r="N19" s="71">
        <f>IFERROR(F19/I19-1,"n/a")</f>
        <v>32</v>
      </c>
      <c r="O19" s="71">
        <f>IFERROR(F19/J19-1,"n/a")</f>
        <v>48.5</v>
      </c>
      <c r="P19" s="131">
        <f>IFERROR(F19/K19-1,"n/a")</f>
        <v>0.98</v>
      </c>
      <c r="Q19" s="75">
        <v>365</v>
      </c>
      <c r="R19" s="75">
        <v>349</v>
      </c>
      <c r="S19" s="75">
        <v>317</v>
      </c>
      <c r="T19" s="75">
        <v>6</v>
      </c>
      <c r="U19" s="75">
        <v>5</v>
      </c>
      <c r="V19" s="75">
        <v>156</v>
      </c>
      <c r="W19" s="71">
        <f>IFERROR(Q19/R19-1,"n/a")</f>
        <v>4.5845272206303633E-2</v>
      </c>
      <c r="X19" s="71">
        <f>IFERROR(Q19/S19-1,"n/a")</f>
        <v>0.1514195583596214</v>
      </c>
      <c r="Y19" s="71">
        <f>IFERROR(Q19/T19-1,"n/a")</f>
        <v>59.833333333333336</v>
      </c>
      <c r="Z19" s="71">
        <f>IFERROR(Q19/U19-1,"n/a")</f>
        <v>72</v>
      </c>
      <c r="AA19" s="131">
        <f>IFERROR(Q19/V19-1,"n/a")</f>
        <v>1.3397435897435899</v>
      </c>
      <c r="AB19" s="75">
        <v>708</v>
      </c>
      <c r="AC19" s="75">
        <v>658</v>
      </c>
      <c r="AD19" s="75">
        <v>47</v>
      </c>
      <c r="AE19" s="75">
        <v>9</v>
      </c>
      <c r="AF19" s="231">
        <v>290</v>
      </c>
      <c r="AG19" s="224"/>
      <c r="AH19" s="224"/>
    </row>
    <row r="20" spans="1:34" s="225" customFormat="1" ht="10.8">
      <c r="A20" s="224"/>
      <c r="B20" s="229"/>
      <c r="C20" s="190"/>
      <c r="D20" s="168" t="s">
        <v>20</v>
      </c>
      <c r="E20" s="189"/>
      <c r="F20" s="130">
        <v>260849</v>
      </c>
      <c r="G20" s="136">
        <v>203881</v>
      </c>
      <c r="H20" s="130">
        <v>138433</v>
      </c>
      <c r="I20" s="130">
        <v>468</v>
      </c>
      <c r="J20" s="130">
        <v>6081</v>
      </c>
      <c r="K20" s="130">
        <v>97604</v>
      </c>
      <c r="L20" s="71">
        <f>IFERROR(F20/G20-1,"n/a")</f>
        <v>0.27941789573329534</v>
      </c>
      <c r="M20" s="71">
        <f>IFERROR(F20/H20-1,"n/a")</f>
        <v>0.88429781916161598</v>
      </c>
      <c r="N20" s="71">
        <f>IFERROR(F20/I20-1,"n/a")</f>
        <v>556.36965811965808</v>
      </c>
      <c r="O20" s="71">
        <f>IFERROR(F20/J20-1,"n/a")</f>
        <v>41.895740832099982</v>
      </c>
      <c r="P20" s="131">
        <f>IFERROR(F20/K20-1,"n/a")</f>
        <v>1.6725236670628254</v>
      </c>
      <c r="Q20" s="75">
        <v>735482</v>
      </c>
      <c r="R20" s="75">
        <v>597661</v>
      </c>
      <c r="S20" s="75">
        <v>381024</v>
      </c>
      <c r="T20" s="75">
        <v>468</v>
      </c>
      <c r="U20" s="75">
        <v>10047</v>
      </c>
      <c r="V20" s="75">
        <v>284386</v>
      </c>
      <c r="W20" s="71">
        <f>IFERROR(Q20/R20-1,"n/a")</f>
        <v>0.23060062476889076</v>
      </c>
      <c r="X20" s="71">
        <f>IFERROR(Q20/S20-1,"n/a")</f>
        <v>0.93027735785672294</v>
      </c>
      <c r="Y20" s="71">
        <f>IFERROR(Q20/T20-1,"n/a")</f>
        <v>1570.5427350427351</v>
      </c>
      <c r="Z20" s="71">
        <f>IFERROR(Q20/U20-1,"n/a")</f>
        <v>72.204140539464518</v>
      </c>
      <c r="AA20" s="131">
        <f>IFERROR(Q20/V20-1,"n/a")</f>
        <v>1.5862102916458616</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4">
        <v>81</v>
      </c>
      <c r="H22" s="130">
        <v>74</v>
      </c>
      <c r="I22" s="130">
        <v>10</v>
      </c>
      <c r="J22" s="130">
        <v>0</v>
      </c>
      <c r="K22" s="130">
        <v>68</v>
      </c>
      <c r="L22" s="71">
        <f>IFERROR(F22/G22-1,"n/a")</f>
        <v>-3.703703703703709E-2</v>
      </c>
      <c r="M22" s="71">
        <f>IFERROR(F22/H22-1,"n/a")</f>
        <v>5.4054054054053946E-2</v>
      </c>
      <c r="N22" s="71">
        <f>IFERROR(F22/I22-1,"n/a")</f>
        <v>6.8</v>
      </c>
      <c r="O22" s="71" t="str">
        <f>IFERROR(F22/J22-1,"n/a")</f>
        <v>n/a</v>
      </c>
      <c r="P22" s="131">
        <f>IFERROR(F22/K22-1,"n/a")</f>
        <v>0.14705882352941169</v>
      </c>
      <c r="Q22" s="75">
        <v>774</v>
      </c>
      <c r="R22" s="75">
        <v>777</v>
      </c>
      <c r="S22" s="75">
        <v>403</v>
      </c>
      <c r="T22" s="75">
        <v>14</v>
      </c>
      <c r="U22" s="75">
        <v>43</v>
      </c>
      <c r="V22" s="75">
        <v>430</v>
      </c>
      <c r="W22" s="71">
        <f>IFERROR(Q22/R22-1,"n/a")</f>
        <v>-3.8610038610038533E-3</v>
      </c>
      <c r="X22" s="71">
        <f>IFERROR(Q22/S22-1,"n/a")</f>
        <v>0.92059553349875922</v>
      </c>
      <c r="Y22" s="71">
        <f>IFERROR(Q22/T22-1,"n/a")</f>
        <v>54.285714285714285</v>
      </c>
      <c r="Z22" s="71">
        <f>IFERROR(Q22/U22-1,"n/a")</f>
        <v>17</v>
      </c>
      <c r="AA22" s="131">
        <f>IFERROR(Q22/V22-1,"n/a")</f>
        <v>0.8</v>
      </c>
      <c r="AB22" s="75">
        <v>1500</v>
      </c>
      <c r="AC22" s="75">
        <v>895</v>
      </c>
      <c r="AD22" s="75">
        <v>283</v>
      </c>
      <c r="AE22" s="75">
        <v>43</v>
      </c>
      <c r="AF22" s="231">
        <v>827</v>
      </c>
      <c r="AG22" s="224"/>
      <c r="AH22" s="224"/>
    </row>
    <row r="23" spans="1:34" s="225" customFormat="1" ht="10.8">
      <c r="A23" s="224"/>
      <c r="B23" s="229"/>
      <c r="C23" s="190"/>
      <c r="D23" s="168" t="s">
        <v>20</v>
      </c>
      <c r="E23" s="189"/>
      <c r="F23" s="130">
        <v>391649</v>
      </c>
      <c r="G23" s="136">
        <v>393561</v>
      </c>
      <c r="H23" s="130">
        <v>283525</v>
      </c>
      <c r="I23" s="130">
        <v>23553</v>
      </c>
      <c r="J23" s="130">
        <v>0</v>
      </c>
      <c r="K23" s="130">
        <v>261197</v>
      </c>
      <c r="L23" s="71">
        <f>IFERROR(F23/G23-1,"n/a")</f>
        <v>-4.8582049542510441E-3</v>
      </c>
      <c r="M23" s="71">
        <f>IFERROR(F23/H23-1,"n/a")</f>
        <v>0.38135614143373608</v>
      </c>
      <c r="N23" s="71">
        <f>IFERROR(F23/I23-1,"n/a")</f>
        <v>15.628412516452258</v>
      </c>
      <c r="O23" s="71" t="str">
        <f>IFERROR(F23/J23-1,"n/a")</f>
        <v>n/a</v>
      </c>
      <c r="P23" s="131">
        <f>IFERROR(F23/K23-1,"n/a")</f>
        <v>0.49943912066371365</v>
      </c>
      <c r="Q23" s="75">
        <v>2549055</v>
      </c>
      <c r="R23" s="75">
        <v>2307313</v>
      </c>
      <c r="S23" s="75">
        <v>825612</v>
      </c>
      <c r="T23" s="75">
        <v>28476</v>
      </c>
      <c r="U23" s="75">
        <v>140552</v>
      </c>
      <c r="V23" s="75">
        <v>1301649</v>
      </c>
      <c r="W23" s="71">
        <f>IFERROR(Q23/R23-1,"n/a")</f>
        <v>0.10477208770548252</v>
      </c>
      <c r="X23" s="71">
        <f>IFERROR(Q23/S23-1,"n/a")</f>
        <v>2.0874732925393524</v>
      </c>
      <c r="Y23" s="71">
        <f>IFERROR(Q23/T23-1,"n/a")</f>
        <v>88.515908133164771</v>
      </c>
      <c r="Z23" s="71">
        <f>IFERROR(Q23/U23-1,"n/a")</f>
        <v>17.136027946952019</v>
      </c>
      <c r="AA23" s="131">
        <f>IFERROR(Q23/V23-1,"n/a")</f>
        <v>0.9583274753793074</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4</v>
      </c>
      <c r="G25" s="130">
        <v>3</v>
      </c>
      <c r="H25" s="130">
        <v>3</v>
      </c>
      <c r="I25" s="130">
        <v>0</v>
      </c>
      <c r="J25" s="130">
        <v>0</v>
      </c>
      <c r="K25" s="130">
        <v>3</v>
      </c>
      <c r="L25" s="71">
        <f>IFERROR(F25/G25-1,"n/a")</f>
        <v>0.33333333333333326</v>
      </c>
      <c r="M25" s="71">
        <f>IFERROR(F25/H25-1,"n/a")</f>
        <v>0.33333333333333326</v>
      </c>
      <c r="N25" s="71" t="str">
        <f>IFERROR(F25/I25-1,"n/a")</f>
        <v>n/a</v>
      </c>
      <c r="O25" s="71" t="str">
        <f>IFERROR(F25/J25-1,"n/a")</f>
        <v>n/a</v>
      </c>
      <c r="P25" s="131">
        <f>IFERROR(F25/K25-1,"n/a")</f>
        <v>0.33333333333333326</v>
      </c>
      <c r="Q25" s="75">
        <v>9</v>
      </c>
      <c r="R25" s="75">
        <v>11</v>
      </c>
      <c r="S25" s="75">
        <v>5</v>
      </c>
      <c r="T25" s="75">
        <v>0</v>
      </c>
      <c r="U25" s="75">
        <v>0</v>
      </c>
      <c r="V25" s="75">
        <v>11</v>
      </c>
      <c r="W25" s="71">
        <f>IFERROR(Q25/R25-1,"n/a")</f>
        <v>-0.18181818181818177</v>
      </c>
      <c r="X25" s="71">
        <f>IFERROR(Q25/S25-1,"n/a")</f>
        <v>0.8</v>
      </c>
      <c r="Y25" s="71" t="str">
        <f>IFERROR(Q25/T25-1,"n/a")</f>
        <v>n/a</v>
      </c>
      <c r="Z25" s="71" t="str">
        <f>IFERROR(Q25/U25-1,"n/a")</f>
        <v>n/a</v>
      </c>
      <c r="AA25" s="131">
        <f>IFERROR(Q25/V25-1,"n/a")</f>
        <v>-0.18181818181818177</v>
      </c>
      <c r="AB25" s="75">
        <v>21</v>
      </c>
      <c r="AC25" s="75">
        <v>9</v>
      </c>
      <c r="AD25" s="75">
        <v>0</v>
      </c>
      <c r="AE25" s="75">
        <v>0</v>
      </c>
      <c r="AF25" s="231">
        <v>16</v>
      </c>
      <c r="AG25" s="224"/>
      <c r="AH25" s="224"/>
    </row>
    <row r="26" spans="1:34" s="225" customFormat="1" ht="10.8">
      <c r="A26" s="224"/>
      <c r="B26" s="229"/>
      <c r="C26" s="190"/>
      <c r="D26" s="168" t="s">
        <v>20</v>
      </c>
      <c r="E26" s="189"/>
      <c r="F26" s="130">
        <v>15059</v>
      </c>
      <c r="G26" s="130">
        <v>6188</v>
      </c>
      <c r="H26" s="130">
        <v>5526</v>
      </c>
      <c r="I26" s="130">
        <v>0</v>
      </c>
      <c r="J26" s="130">
        <v>0</v>
      </c>
      <c r="K26" s="130">
        <v>3523</v>
      </c>
      <c r="L26" s="71">
        <f>IFERROR(F26/G26-1,"n/a")</f>
        <v>1.4335811247575951</v>
      </c>
      <c r="M26" s="71">
        <f>IFERROR(F26/H26-1,"n/a")</f>
        <v>1.7251176257690917</v>
      </c>
      <c r="N26" s="71" t="str">
        <f>IFERROR(F26/I26-1,"n/a")</f>
        <v>n/a</v>
      </c>
      <c r="O26" s="71" t="str">
        <f>IFERROR(F26/J26-1,"n/a")</f>
        <v>n/a</v>
      </c>
      <c r="P26" s="131">
        <f>IFERROR(F26/K26-1,"n/a")</f>
        <v>3.2744819755889862</v>
      </c>
      <c r="Q26" s="75">
        <v>33718</v>
      </c>
      <c r="R26" s="75">
        <v>19775</v>
      </c>
      <c r="S26" s="75">
        <v>8677</v>
      </c>
      <c r="T26" s="75">
        <v>0</v>
      </c>
      <c r="U26" s="75">
        <v>0</v>
      </c>
      <c r="V26" s="75">
        <v>13750</v>
      </c>
      <c r="W26" s="71">
        <f>IFERROR(Q26/R26-1,"n/a")</f>
        <v>0.70508217446270538</v>
      </c>
      <c r="X26" s="71">
        <f>IFERROR(Q26/S26-1,"n/a")</f>
        <v>2.88590526679728</v>
      </c>
      <c r="Y26" s="71" t="str">
        <f>IFERROR(Q26/T26-1,"n/a")</f>
        <v>n/a</v>
      </c>
      <c r="Z26" s="71" t="str">
        <f>IFERROR(Q26/U26-1,"n/a")</f>
        <v>n/a</v>
      </c>
      <c r="AA26" s="131">
        <f>IFERROR(Q26/V26-1,"n/a")</f>
        <v>1.4522181818181816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445</v>
      </c>
      <c r="G27" s="137">
        <f t="shared" si="0"/>
        <v>353</v>
      </c>
      <c r="H27" s="137">
        <f t="shared" si="0"/>
        <v>311</v>
      </c>
      <c r="I27" s="137">
        <f t="shared" si="0"/>
        <v>63</v>
      </c>
      <c r="J27" s="137">
        <f t="shared" si="0"/>
        <v>2</v>
      </c>
      <c r="K27" s="137">
        <f t="shared" si="0"/>
        <v>281</v>
      </c>
      <c r="L27" s="138">
        <f>IFERROR(F27/G27-1,"n/a")</f>
        <v>0.26062322946175631</v>
      </c>
      <c r="M27" s="138">
        <f>IFERROR(F27/H27-1,"n/a")</f>
        <v>0.43086816720257226</v>
      </c>
      <c r="N27" s="138">
        <f>IFERROR(F27/I27-1,"n/a")</f>
        <v>6.0634920634920633</v>
      </c>
      <c r="O27" s="138">
        <f>IFERROR(F27/J27-1,"n/a")</f>
        <v>221.5</v>
      </c>
      <c r="P27" s="139">
        <f>IFERROR(F27/K27-1,"n/a")</f>
        <v>0.58362989323843406</v>
      </c>
      <c r="Q27" s="137">
        <f t="shared" ref="Q27:V28" si="1">Q13+Q16+Q19+Q22+Q25</f>
        <v>2905</v>
      </c>
      <c r="R27" s="137">
        <f t="shared" si="1"/>
        <v>2382</v>
      </c>
      <c r="S27" s="137">
        <f t="shared" si="1"/>
        <v>1949</v>
      </c>
      <c r="T27" s="137">
        <f t="shared" si="1"/>
        <v>121</v>
      </c>
      <c r="U27" s="137">
        <f t="shared" si="1"/>
        <v>609</v>
      </c>
      <c r="V27" s="137">
        <f t="shared" si="1"/>
        <v>1798</v>
      </c>
      <c r="W27" s="138">
        <f>IFERROR(Q27/R27-1,"n/a")</f>
        <v>0.21956339210747267</v>
      </c>
      <c r="X27" s="138">
        <f>IFERROR(Q27/S27-1,"n/a")</f>
        <v>0.49050795279630588</v>
      </c>
      <c r="Y27" s="138">
        <f>IFERROR(Q27/T27-1,"n/a")</f>
        <v>23.008264462809919</v>
      </c>
      <c r="Z27" s="138">
        <f>IFERROR(Q27/U27-1,"n/a")</f>
        <v>3.7701149425287355</v>
      </c>
      <c r="AA27" s="139">
        <f>IFERROR(Q27/V27-1,"n/a")</f>
        <v>0.61568409343715236</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1593831</v>
      </c>
      <c r="G28" s="141">
        <f t="shared" si="0"/>
        <v>1271791</v>
      </c>
      <c r="H28" s="141">
        <f t="shared" si="0"/>
        <v>857236</v>
      </c>
      <c r="I28" s="141">
        <f t="shared" si="0"/>
        <v>92497</v>
      </c>
      <c r="J28" s="141">
        <f t="shared" si="0"/>
        <v>6081</v>
      </c>
      <c r="K28" s="141">
        <f t="shared" si="0"/>
        <v>868909</v>
      </c>
      <c r="L28" s="142">
        <f>IFERROR(F28/G28-1,"n/a")</f>
        <v>0.25321770636842067</v>
      </c>
      <c r="M28" s="142">
        <f>IFERROR(F28/H28-1,"n/a")</f>
        <v>0.85926745960272322</v>
      </c>
      <c r="N28" s="142">
        <f>IFERROR(F28/I28-1,"n/a")</f>
        <v>16.231164253975805</v>
      </c>
      <c r="O28" s="142">
        <f>IFERROR(F28/J28-1,"n/a")</f>
        <v>261.10014800197337</v>
      </c>
      <c r="P28" s="143">
        <f>IFERROR(F28/K28-1,"n/a")</f>
        <v>0.83428989687067356</v>
      </c>
      <c r="Q28" s="141">
        <f t="shared" si="1"/>
        <v>8943029</v>
      </c>
      <c r="R28" s="141">
        <f t="shared" si="1"/>
        <v>6870350</v>
      </c>
      <c r="S28" s="141">
        <f t="shared" si="1"/>
        <v>3489716</v>
      </c>
      <c r="T28" s="141">
        <f t="shared" si="1"/>
        <v>162487</v>
      </c>
      <c r="U28" s="141">
        <f t="shared" si="1"/>
        <v>1284596</v>
      </c>
      <c r="V28" s="141">
        <f t="shared" si="1"/>
        <v>5116128</v>
      </c>
      <c r="W28" s="142">
        <f>IFERROR(Q28/R28-1,"n/a")</f>
        <v>0.30168463033178794</v>
      </c>
      <c r="X28" s="142">
        <f>IFERROR(Q28/S28-1,"n/a")</f>
        <v>1.5626810319235145</v>
      </c>
      <c r="Y28" s="142">
        <f>IFERROR(Q28/T28-1,"n/a")</f>
        <v>54.038427689599786</v>
      </c>
      <c r="Z28" s="142">
        <f>IFERROR(Q28/U28-1,"n/a")</f>
        <v>5.9617443927896394</v>
      </c>
      <c r="AA28" s="143">
        <f>IFERROR(Q28/V28-1,"n/a")</f>
        <v>0.74800728206956513</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B2" sqref="B2:E2"/>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6.2">
      <c r="A4" s="10"/>
      <c r="B4" s="167" t="s">
        <v>11</v>
      </c>
      <c r="C4" s="168"/>
      <c r="D4" s="205" t="s">
        <v>59</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Haziran</v>
      </c>
      <c r="G9" s="250"/>
      <c r="H9" s="250"/>
      <c r="I9" s="250"/>
      <c r="J9" s="250"/>
      <c r="K9" s="250"/>
      <c r="L9" s="250"/>
      <c r="M9" s="250"/>
      <c r="N9" s="250"/>
      <c r="O9" s="250"/>
      <c r="P9" s="251"/>
      <c r="Q9" s="252" t="s">
        <v>60</v>
      </c>
      <c r="R9" s="253"/>
      <c r="S9" s="253"/>
      <c r="T9" s="253"/>
      <c r="U9" s="253"/>
      <c r="V9" s="253"/>
      <c r="W9" s="253"/>
      <c r="X9" s="253"/>
      <c r="Y9" s="253"/>
      <c r="Z9" s="253"/>
      <c r="AA9" s="254"/>
      <c r="AB9" s="252" t="s">
        <v>118</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31">
        <v>1591</v>
      </c>
      <c r="AG13" s="224"/>
      <c r="AH13" s="224"/>
    </row>
    <row r="14" spans="1:34" s="225" customFormat="1" ht="10.8">
      <c r="A14" s="224"/>
      <c r="B14" s="229"/>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31">
        <v>586</v>
      </c>
      <c r="AG16" s="224"/>
      <c r="AH16" s="224"/>
    </row>
    <row r="17" spans="1:34" s="225" customFormat="1" ht="10.8">
      <c r="A17" s="224"/>
      <c r="B17" s="229"/>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31">
        <v>290</v>
      </c>
      <c r="AG19" s="224"/>
      <c r="AH19" s="224"/>
    </row>
    <row r="20" spans="1:34" s="225" customFormat="1" ht="10.8">
      <c r="A20" s="224"/>
      <c r="B20" s="229"/>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31">
        <v>827</v>
      </c>
      <c r="AG22" s="224"/>
      <c r="AH22" s="224"/>
    </row>
    <row r="23" spans="1:34" s="225" customFormat="1" ht="10.8">
      <c r="A23" s="224"/>
      <c r="B23" s="229"/>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31">
        <v>16</v>
      </c>
      <c r="AG25" s="224"/>
      <c r="AH25" s="224"/>
    </row>
    <row r="26" spans="1:34" s="225" customFormat="1" ht="10.8">
      <c r="A26" s="224"/>
      <c r="B26" s="229"/>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2" sqref="B2:F2"/>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6.2">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0.8">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0.8">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0.8">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0.8">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 </vt:lpstr>
      <vt:lpstr>Notlar</vt:lpstr>
      <vt:lpstr>Yasal Uyarı</vt:lpstr>
      <vt:lpstr>Gemi Doluluk Oranları</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2024-10-21T06:50:00Z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