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Ağustos-23" sheetId="42" r:id="rId5"/>
    <sheet name="Temmuz-23" sheetId="41" r:id="rId6"/>
    <sheet name="Haziran-23" sheetId="40" r:id="rId7"/>
    <sheet name="Mayıs-23" sheetId="37" r:id="rId8"/>
    <sheet name="Nisan-23" sheetId="36" r:id="rId9"/>
    <sheet name="Mart-23" sheetId="34" r:id="rId10"/>
    <sheet name="Mart-23_Eski Raporlama" sheetId="33" r:id="rId11"/>
    <sheet name="Şubat-23" sheetId="32" r:id="rId12"/>
    <sheet name="Ocak-23" sheetId="31" r:id="rId13"/>
    <sheet name="Aralık-22" sheetId="28" r:id="rId14"/>
    <sheet name="Kasım-22" sheetId="29" r:id="rId15"/>
    <sheet name="Ekim-22" sheetId="30" r:id="rId16"/>
    <sheet name="Eylül-22" sheetId="24" r:id="rId17"/>
    <sheet name="Ağustos-22 " sheetId="22" r:id="rId18"/>
    <sheet name="Tem-22" sheetId="21" r:id="rId19"/>
    <sheet name="Haz-22" sheetId="20" r:id="rId20"/>
    <sheet name="May-22" sheetId="19" r:id="rId21"/>
    <sheet name="Nis-22" sheetId="18" r:id="rId22"/>
    <sheet name="Mart-22" sheetId="17" r:id="rId23"/>
    <sheet name="Subat-22" sheetId="16" r:id="rId24"/>
    <sheet name="Ocak-22" sheetId="15" r:id="rId25"/>
    <sheet name="Aralık-21" sheetId="14" r:id="rId26"/>
    <sheet name="Kasım-21" sheetId="10" r:id="rId27"/>
    <sheet name="Ekim-21" sheetId="9" r:id="rId28"/>
    <sheet name="Eylül-21" sheetId="1" r:id="rId29"/>
  </sheets>
  <externalReferences>
    <externalReference r:id="rId30"/>
    <externalReference r:id="rId31"/>
    <externalReference r:id="rId32"/>
  </externalReferences>
  <definedNames>
    <definedName name="_Order1" hidden="1">255</definedName>
    <definedName name="_Order2" hidden="1">255</definedName>
    <definedName name="AcqOppSwitch" localSheetId="17">[1]Inputs!$E$44</definedName>
    <definedName name="AcqOppSwitch" localSheetId="4">[1]Inputs!$E$44</definedName>
    <definedName name="AcqOppSwitch" localSheetId="16">[1]Inputs!$E$44</definedName>
    <definedName name="AcqOppSwitch" localSheetId="3">[1]Inputs!$E$44</definedName>
    <definedName name="AcqOppSwitch" localSheetId="6">[1]Inputs!$E$44</definedName>
    <definedName name="AcqOppSwitch" localSheetId="9">[1]Inputs!$E$44</definedName>
    <definedName name="AcqOppSwitch" localSheetId="10">[1]Inputs!$E$44</definedName>
    <definedName name="AcqOppSwitch" localSheetId="7">[1]Inputs!$E$44</definedName>
    <definedName name="AcqOppSwitch" localSheetId="8">[1]Inputs!$E$44</definedName>
    <definedName name="AcqOppSwitch" localSheetId="12">[1]Inputs!$E$44</definedName>
    <definedName name="AcqOppSwitch" localSheetId="11">[1]Inputs!$E$44</definedName>
    <definedName name="AcqOppSwitch" localSheetId="5">[1]Inputs!$E$44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7">[1]Inputs!$E$49</definedName>
    <definedName name="KalundborgSwitch" localSheetId="4">[1]Inputs!$E$49</definedName>
    <definedName name="KalundborgSwitch" localSheetId="16">[1]Inputs!$E$49</definedName>
    <definedName name="KalundborgSwitch" localSheetId="3">[1]Inputs!$E$49</definedName>
    <definedName name="KalundborgSwitch" localSheetId="6">[1]Inputs!$E$49</definedName>
    <definedName name="KalundborgSwitch" localSheetId="9">[1]Inputs!$E$49</definedName>
    <definedName name="KalundborgSwitch" localSheetId="10">[1]Inputs!$E$49</definedName>
    <definedName name="KalundborgSwitch" localSheetId="7">[1]Inputs!$E$49</definedName>
    <definedName name="KalundborgSwitch" localSheetId="8">[1]Inputs!$E$49</definedName>
    <definedName name="KalundborgSwitch" localSheetId="12">[1]Inputs!$E$49</definedName>
    <definedName name="KalundborgSwitch" localSheetId="11">[1]Inputs!$E$49</definedName>
    <definedName name="KalundborgSwitch" localSheetId="5">[1]Inputs!$E$49</definedName>
    <definedName name="KalundborgSwitch">[2]Inputs!$E$49</definedName>
    <definedName name="LasPalmasSwitch" localSheetId="17">[1]Inputs!#REF!</definedName>
    <definedName name="LasPalmasSwitch" localSheetId="4">[1]Inputs!#REF!</definedName>
    <definedName name="LasPalmasSwitch" localSheetId="13">[2]Inputs!#REF!</definedName>
    <definedName name="LasPalmasSwitch" localSheetId="15">[2]Inputs!#REF!</definedName>
    <definedName name="LasPalmasSwitch" localSheetId="16">[1]Inputs!#REF!</definedName>
    <definedName name="LasPalmasSwitch" localSheetId="3">[1]Inputs!#REF!</definedName>
    <definedName name="LasPalmasSwitch" localSheetId="6">[1]Inputs!#REF!</definedName>
    <definedName name="LasPalmasSwitch" localSheetId="14">[2]Inputs!#REF!</definedName>
    <definedName name="LasPalmasSwitch" localSheetId="9">[1]Inputs!#REF!</definedName>
    <definedName name="LasPalmasSwitch" localSheetId="10">[1]Inputs!#REF!</definedName>
    <definedName name="LasPalmasSwitch" localSheetId="7">[1]Inputs!#REF!</definedName>
    <definedName name="LasPalmasSwitch" localSheetId="8">[1]Inputs!#REF!</definedName>
    <definedName name="LasPalmasSwitch" localSheetId="1">[2]Inputs!#REF!</definedName>
    <definedName name="LasPalmasSwitch" localSheetId="12">[1]Inputs!#REF!</definedName>
    <definedName name="LasPalmasSwitch" localSheetId="11">[1]Inputs!#REF!</definedName>
    <definedName name="LasPalmasSwitch" localSheetId="5">[1]Inputs!#REF!</definedName>
    <definedName name="LasPalmasSwitch" localSheetId="2">[2]Inputs!#REF!</definedName>
    <definedName name="LasPalmasSwitch">[2]Inputs!#REF!</definedName>
    <definedName name="ll" localSheetId="17">[2]Inputs!#REF!</definedName>
    <definedName name="ll">[2]Inputs!#REF!</definedName>
    <definedName name="_xlnm.Print_Area" localSheetId="1">Notlar!$A$1:$CA$35</definedName>
    <definedName name="_xlnm.Print_Area" localSheetId="2">'Yasal Uyarı'!$A$1:$CA$35</definedName>
    <definedName name="ProjectionsSwitch" localSheetId="17">[1]Inputs!$E$13</definedName>
    <definedName name="ProjectionsSwitch" localSheetId="4">[1]Inputs!$E$13</definedName>
    <definedName name="ProjectionsSwitch" localSheetId="16">[1]Inputs!$E$13</definedName>
    <definedName name="ProjectionsSwitch" localSheetId="3">[1]Inputs!$E$13</definedName>
    <definedName name="ProjectionsSwitch" localSheetId="6">[1]Inputs!$E$13</definedName>
    <definedName name="ProjectionsSwitch" localSheetId="9">[1]Inputs!$E$13</definedName>
    <definedName name="ProjectionsSwitch" localSheetId="10">[1]Inputs!$E$13</definedName>
    <definedName name="ProjectionsSwitch" localSheetId="7">[1]Inputs!$E$13</definedName>
    <definedName name="ProjectionsSwitch" localSheetId="8">[1]Inputs!$E$13</definedName>
    <definedName name="ProjectionsSwitch" localSheetId="12">[1]Inputs!$E$13</definedName>
    <definedName name="ProjectionsSwitch" localSheetId="11">[1]Inputs!$E$13</definedName>
    <definedName name="ProjectionsSwitch" localSheetId="5">[1]Inputs!$E$13</definedName>
    <definedName name="ProjectionsSwitch">[2]Inputs!$E$13</definedName>
    <definedName name="SanJuanSwitch" localSheetId="17">[1]Inputs!$E$51</definedName>
    <definedName name="SanJuanSwitch" localSheetId="4">[1]Inputs!$E$51</definedName>
    <definedName name="SanJuanSwitch" localSheetId="16">[1]Inputs!$E$51</definedName>
    <definedName name="SanJuanSwitch" localSheetId="3">[1]Inputs!$E$51</definedName>
    <definedName name="SanJuanSwitch" localSheetId="6">[1]Inputs!$E$51</definedName>
    <definedName name="SanJuanSwitch" localSheetId="9">[1]Inputs!$E$51</definedName>
    <definedName name="SanJuanSwitch" localSheetId="10">[1]Inputs!$E$51</definedName>
    <definedName name="SanJuanSwitch" localSheetId="7">[1]Inputs!$E$51</definedName>
    <definedName name="SanJuanSwitch" localSheetId="8">[1]Inputs!$E$51</definedName>
    <definedName name="SanJuanSwitch" localSheetId="12">[1]Inputs!$E$51</definedName>
    <definedName name="SanJuanSwitch" localSheetId="11">[1]Inputs!$E$51</definedName>
    <definedName name="SanJuanSwitch" localSheetId="5">[1]Inputs!$E$51</definedName>
    <definedName name="SanJuanSwitch">[2]Inputs!$E$51</definedName>
    <definedName name="ScenarioSwitch" localSheetId="17">[1]Inputs!$E$14</definedName>
    <definedName name="ScenarioSwitch" localSheetId="4">[1]Inputs!$E$14</definedName>
    <definedName name="ScenarioSwitch" localSheetId="16">[1]Inputs!$E$14</definedName>
    <definedName name="ScenarioSwitch" localSheetId="3">[1]Inputs!$E$14</definedName>
    <definedName name="ScenarioSwitch" localSheetId="6">[1]Inputs!$E$14</definedName>
    <definedName name="ScenarioSwitch" localSheetId="9">[1]Inputs!$E$14</definedName>
    <definedName name="ScenarioSwitch" localSheetId="10">[1]Inputs!$E$14</definedName>
    <definedName name="ScenarioSwitch" localSheetId="7">[1]Inputs!$E$14</definedName>
    <definedName name="ScenarioSwitch" localSheetId="8">[1]Inputs!$E$14</definedName>
    <definedName name="ScenarioSwitch" localSheetId="12">[1]Inputs!$E$14</definedName>
    <definedName name="ScenarioSwitch" localSheetId="11">[1]Inputs!$E$14</definedName>
    <definedName name="ScenarioSwitch" localSheetId="5">[1]Inputs!$E$14</definedName>
    <definedName name="ScenarioSwitch">[2]Inputs!$E$14</definedName>
    <definedName name="TortolaSwitch" localSheetId="17">[1]Inputs!$E$50</definedName>
    <definedName name="TortolaSwitch" localSheetId="4">[1]Inputs!$E$50</definedName>
    <definedName name="TortolaSwitch" localSheetId="16">[1]Inputs!$E$50</definedName>
    <definedName name="TortolaSwitch" localSheetId="3">[1]Inputs!$E$50</definedName>
    <definedName name="TortolaSwitch" localSheetId="6">[1]Inputs!$E$50</definedName>
    <definedName name="TortolaSwitch" localSheetId="9">[1]Inputs!$E$50</definedName>
    <definedName name="TortolaSwitch" localSheetId="10">[1]Inputs!$E$50</definedName>
    <definedName name="TortolaSwitch" localSheetId="7">[1]Inputs!$E$50</definedName>
    <definedName name="TortolaSwitch" localSheetId="8">[1]Inputs!$E$50</definedName>
    <definedName name="TortolaSwitch" localSheetId="12">[1]Inputs!$E$50</definedName>
    <definedName name="TortolaSwitch" localSheetId="11">[1]Inputs!$E$50</definedName>
    <definedName name="TortolaSwitch" localSheetId="5">[1]Inputs!$E$50</definedName>
    <definedName name="TortolaSwitch">[2]Inputs!$E$50</definedName>
    <definedName name="ValenciaSwitch" localSheetId="17">[1]Inputs!$E$48</definedName>
    <definedName name="ValenciaSwitch" localSheetId="4">[1]Inputs!$E$48</definedName>
    <definedName name="ValenciaSwitch" localSheetId="16">[1]Inputs!$E$48</definedName>
    <definedName name="ValenciaSwitch" localSheetId="3">[1]Inputs!$E$48</definedName>
    <definedName name="ValenciaSwitch" localSheetId="6">[1]Inputs!$E$48</definedName>
    <definedName name="ValenciaSwitch" localSheetId="9">[1]Inputs!$E$48</definedName>
    <definedName name="ValenciaSwitch" localSheetId="10">[1]Inputs!$E$48</definedName>
    <definedName name="ValenciaSwitch" localSheetId="7">[1]Inputs!$E$48</definedName>
    <definedName name="ValenciaSwitch" localSheetId="8">[1]Inputs!$E$48</definedName>
    <definedName name="ValenciaSwitch" localSheetId="12">[1]Inputs!$E$48</definedName>
    <definedName name="ValenciaSwitch" localSheetId="11">[1]Inputs!$E$48</definedName>
    <definedName name="ValenciaSwitch" localSheetId="5">[1]Inputs!$E$48</definedName>
    <definedName name="ValenciaSwitch">[2]Inputs!$E$48</definedName>
    <definedName name="z" localSheetId="17">[1]Inputs!#REF!</definedName>
    <definedName name="z" localSheetId="4">[1]Inputs!#REF!</definedName>
    <definedName name="z" localSheetId="13">[2]Inputs!#REF!</definedName>
    <definedName name="z" localSheetId="15">[2]Inputs!#REF!</definedName>
    <definedName name="z" localSheetId="16">[1]Inputs!#REF!</definedName>
    <definedName name="z" localSheetId="3">[1]Inputs!#REF!</definedName>
    <definedName name="z" localSheetId="6">[1]Inputs!#REF!</definedName>
    <definedName name="z" localSheetId="14">[2]Inputs!#REF!</definedName>
    <definedName name="z" localSheetId="9">[1]Inputs!#REF!</definedName>
    <definedName name="z" localSheetId="10">[1]Inputs!#REF!</definedName>
    <definedName name="z" localSheetId="7">[1]Inputs!#REF!</definedName>
    <definedName name="z" localSheetId="8">[1]Inputs!#REF!</definedName>
    <definedName name="z" localSheetId="1">[2]Inputs!#REF!</definedName>
    <definedName name="z" localSheetId="12">[1]Inputs!#REF!</definedName>
    <definedName name="z" localSheetId="11">[1]Inputs!#REF!</definedName>
    <definedName name="z" localSheetId="5">[1]Inputs!#REF!</definedName>
    <definedName name="z" localSheetId="2">[2]Inputs!#REF!</definedName>
    <definedName name="z">[2]Inputs!#REF!</definedName>
    <definedName name="Z_5F6D01E3_9E6F_4D7F_980F_63899AF95899_.wvu.Cols" localSheetId="17" hidden="1">'Ağustos-22 '!$X:$XFD</definedName>
    <definedName name="Z_5F6D01E3_9E6F_4D7F_980F_63899AF95899_.wvu.Cols" localSheetId="13" hidden="1">'Aralık-22'!$X:$XFD</definedName>
    <definedName name="Z_5F6D01E3_9E6F_4D7F_980F_63899AF95899_.wvu.Cols" localSheetId="15" hidden="1">'Ekim-22'!$X:$XFD</definedName>
    <definedName name="Z_5F6D01E3_9E6F_4D7F_980F_63899AF95899_.wvu.Cols" localSheetId="16" hidden="1">'Eylül-22'!$X:$XFD</definedName>
    <definedName name="Z_5F6D01E3_9E6F_4D7F_980F_63899AF95899_.wvu.Cols" localSheetId="3" hidden="1">'Gemi Doluluk Oranları'!$Y:$XFD</definedName>
    <definedName name="Z_5F6D01E3_9E6F_4D7F_980F_63899AF95899_.wvu.Cols" localSheetId="14" hidden="1">'Kasım-22'!$X:$XFD</definedName>
    <definedName name="Z_5F6D01E3_9E6F_4D7F_980F_63899AF95899_.wvu.Cols" localSheetId="12" hidden="1">'Ocak-23'!$AC:$XFD</definedName>
  </definedNames>
  <calcPr calcId="162913" iterate="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42" l="1"/>
  <c r="Z28" i="42"/>
  <c r="Y28" i="42"/>
  <c r="X28" i="42"/>
  <c r="J28" i="42"/>
  <c r="I28" i="42"/>
  <c r="H28" i="42"/>
  <c r="G28" i="42"/>
  <c r="F28" i="42"/>
  <c r="M28" i="42" s="1"/>
  <c r="AA27" i="42"/>
  <c r="Z27" i="42"/>
  <c r="Y27" i="42"/>
  <c r="X27" i="42"/>
  <c r="L27" i="42"/>
  <c r="K27" i="42"/>
  <c r="J27" i="42"/>
  <c r="I27" i="42"/>
  <c r="M27" i="42" s="1"/>
  <c r="H27" i="42"/>
  <c r="G27" i="42"/>
  <c r="F27" i="42"/>
  <c r="V26" i="42"/>
  <c r="S26" i="42"/>
  <c r="R26" i="42"/>
  <c r="Q26" i="42"/>
  <c r="P26" i="42"/>
  <c r="O26" i="42"/>
  <c r="N26" i="42"/>
  <c r="M26" i="42"/>
  <c r="L26" i="42"/>
  <c r="K26" i="42"/>
  <c r="S25" i="42"/>
  <c r="R25" i="42"/>
  <c r="Q25" i="42"/>
  <c r="U25" i="42" s="1"/>
  <c r="P25" i="42"/>
  <c r="O25" i="42"/>
  <c r="W25" i="42" s="1"/>
  <c r="N25" i="42"/>
  <c r="M25" i="42"/>
  <c r="L25" i="42"/>
  <c r="K25" i="42"/>
  <c r="U23" i="42"/>
  <c r="S23" i="42"/>
  <c r="R23" i="42"/>
  <c r="Q23" i="42"/>
  <c r="P23" i="42"/>
  <c r="O23" i="42"/>
  <c r="N23" i="42"/>
  <c r="M23" i="42"/>
  <c r="L23" i="42"/>
  <c r="K23" i="42"/>
  <c r="S22" i="42"/>
  <c r="R22" i="42"/>
  <c r="Q22" i="42"/>
  <c r="P22" i="42"/>
  <c r="O22" i="42"/>
  <c r="W22" i="42" s="1"/>
  <c r="N22" i="42"/>
  <c r="M22" i="42"/>
  <c r="L22" i="42"/>
  <c r="K22" i="42"/>
  <c r="S20" i="42"/>
  <c r="R20" i="42"/>
  <c r="Q20" i="42"/>
  <c r="P20" i="42"/>
  <c r="O20" i="42"/>
  <c r="W20" i="42" s="1"/>
  <c r="N20" i="42"/>
  <c r="M20" i="42"/>
  <c r="L20" i="42"/>
  <c r="K20" i="42"/>
  <c r="T19" i="42"/>
  <c r="S19" i="42"/>
  <c r="R19" i="42"/>
  <c r="Q19" i="42"/>
  <c r="P19" i="42"/>
  <c r="O19" i="42"/>
  <c r="N19" i="42"/>
  <c r="M19" i="42"/>
  <c r="L19" i="42"/>
  <c r="K19" i="42"/>
  <c r="T17" i="42"/>
  <c r="S17" i="42"/>
  <c r="R17" i="42"/>
  <c r="Q17" i="42"/>
  <c r="P17" i="42"/>
  <c r="O17" i="42"/>
  <c r="N17" i="42"/>
  <c r="M17" i="42"/>
  <c r="L17" i="42"/>
  <c r="K17" i="42"/>
  <c r="S16" i="42"/>
  <c r="R16" i="42"/>
  <c r="Q16" i="42"/>
  <c r="P16" i="42"/>
  <c r="O16" i="42"/>
  <c r="N16" i="42"/>
  <c r="M16" i="42"/>
  <c r="L16" i="42"/>
  <c r="K16" i="42"/>
  <c r="S14" i="42"/>
  <c r="R14" i="42"/>
  <c r="R28" i="42" s="1"/>
  <c r="Q14" i="42"/>
  <c r="P14" i="42"/>
  <c r="O14" i="42"/>
  <c r="U14" i="42" s="1"/>
  <c r="N14" i="42"/>
  <c r="M14" i="42"/>
  <c r="L14" i="42"/>
  <c r="K14" i="42"/>
  <c r="S13" i="42"/>
  <c r="S27" i="42" s="1"/>
  <c r="R13" i="42"/>
  <c r="Q13" i="42"/>
  <c r="P13" i="42"/>
  <c r="P27" i="42" s="1"/>
  <c r="O13" i="42"/>
  <c r="N13" i="42"/>
  <c r="M13" i="42"/>
  <c r="L13" i="42"/>
  <c r="K13" i="42"/>
  <c r="R27" i="42" l="1"/>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<sst xmlns="http://schemas.openxmlformats.org/spreadsheetml/2006/main" count="1129" uniqueCount="97">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</sst>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7">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51">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18" fillId="2" borderId="15" xfId="1" applyNumberFormat="1" applyFont="1" applyBorder="1" applyAlignment="1">
      <alignment horizontal="center"/>
    </xf>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Aug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3"/>
      <sheetName val="Traffic&gt;"/>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O13">
            <v>958</v>
          </cell>
          <cell r="P13">
            <v>916</v>
          </cell>
          <cell r="Q13">
            <v>28</v>
          </cell>
          <cell r="R13">
            <v>551</v>
          </cell>
          <cell r="S13">
            <v>926</v>
          </cell>
        </row>
        <row r="14">
          <cell r="O14">
            <v>3097466</v>
          </cell>
          <cell r="P14">
            <v>1819504</v>
          </cell>
          <cell r="Q14">
            <v>30914</v>
          </cell>
          <cell r="R14">
            <v>1092884</v>
          </cell>
          <cell r="S14">
            <v>2783719</v>
          </cell>
        </row>
        <row r="16">
          <cell r="O16">
            <v>286</v>
          </cell>
          <cell r="P16">
            <v>295</v>
          </cell>
          <cell r="Q16">
            <v>73</v>
          </cell>
          <cell r="R16">
            <v>10</v>
          </cell>
          <cell r="S16">
            <v>275</v>
          </cell>
        </row>
        <row r="17">
          <cell r="O17">
            <v>846007</v>
          </cell>
          <cell r="P17">
            <v>394644</v>
          </cell>
          <cell r="Q17">
            <v>102629</v>
          </cell>
          <cell r="R17">
            <v>41113</v>
          </cell>
          <cell r="S17">
            <v>732624</v>
          </cell>
        </row>
        <row r="19">
          <cell r="O19">
            <v>349</v>
          </cell>
          <cell r="P19">
            <v>317</v>
          </cell>
          <cell r="Q19">
            <v>6</v>
          </cell>
          <cell r="R19">
            <v>5</v>
          </cell>
          <cell r="S19">
            <v>156</v>
          </cell>
        </row>
        <row r="20">
          <cell r="O20">
            <v>597661</v>
          </cell>
          <cell r="P20">
            <v>381024</v>
          </cell>
          <cell r="Q20">
            <v>468</v>
          </cell>
          <cell r="R20">
            <v>10047</v>
          </cell>
          <cell r="S20">
            <v>284386</v>
          </cell>
        </row>
        <row r="22">
          <cell r="O22">
            <v>777</v>
          </cell>
          <cell r="P22">
            <v>399</v>
          </cell>
          <cell r="Q22">
            <v>14</v>
          </cell>
          <cell r="R22">
            <v>205</v>
          </cell>
          <cell r="S22">
            <v>664</v>
          </cell>
        </row>
        <row r="23">
          <cell r="O23">
            <v>2289643</v>
          </cell>
          <cell r="P23">
            <v>822079</v>
          </cell>
          <cell r="Q23">
            <v>28476</v>
          </cell>
          <cell r="R23">
            <v>545974</v>
          </cell>
          <cell r="S23">
            <v>1969564</v>
          </cell>
        </row>
        <row r="25">
          <cell r="O25">
            <v>11</v>
          </cell>
          <cell r="P25">
            <v>5</v>
          </cell>
          <cell r="Q25">
            <v>0</v>
          </cell>
          <cell r="R25">
            <v>0</v>
          </cell>
          <cell r="S25">
            <v>11</v>
          </cell>
        </row>
        <row r="26">
          <cell r="O26">
            <v>19775</v>
          </cell>
          <cell r="P26">
            <v>8677</v>
          </cell>
          <cell r="Q26">
            <v>0</v>
          </cell>
          <cell r="R26">
            <v>0</v>
          </cell>
          <cell r="S26">
            <v>13750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45184</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1" t="s">
        <v>13</v>
      </c>
      <c r="G9" s="231"/>
      <c r="H9" s="231"/>
      <c r="I9" s="231"/>
      <c r="J9" s="231"/>
      <c r="K9" s="231"/>
      <c r="L9" s="231"/>
      <c r="M9" s="231"/>
      <c r="N9" s="232"/>
      <c r="O9" s="233" t="s">
        <v>14</v>
      </c>
      <c r="P9" s="231"/>
      <c r="Q9" s="231"/>
      <c r="R9" s="231"/>
      <c r="S9" s="231"/>
      <c r="T9" s="231"/>
      <c r="U9" s="231"/>
      <c r="V9" s="231"/>
      <c r="W9" s="232"/>
      <c r="X9" s="233" t="s">
        <v>25</v>
      </c>
      <c r="Y9" s="231"/>
      <c r="Z9" s="231"/>
      <c r="AA9" s="234"/>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1" t="s">
        <v>13</v>
      </c>
      <c r="G9" s="231"/>
      <c r="H9" s="231"/>
      <c r="I9" s="231"/>
      <c r="J9" s="231"/>
      <c r="K9" s="231"/>
      <c r="L9" s="231"/>
      <c r="M9" s="231"/>
      <c r="N9" s="232"/>
      <c r="O9" s="233" t="s">
        <v>14</v>
      </c>
      <c r="P9" s="231"/>
      <c r="Q9" s="231"/>
      <c r="R9" s="231"/>
      <c r="S9" s="231"/>
      <c r="T9" s="231"/>
      <c r="U9" s="231"/>
      <c r="V9" s="231"/>
      <c r="W9" s="232"/>
      <c r="X9" s="233" t="s">
        <v>81</v>
      </c>
      <c r="Y9" s="231"/>
      <c r="Z9" s="231"/>
      <c r="AA9" s="234"/>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31" t="s">
        <v>43</v>
      </c>
      <c r="G9" s="231"/>
      <c r="H9" s="231"/>
      <c r="I9" s="231"/>
      <c r="J9" s="231"/>
      <c r="K9" s="231"/>
      <c r="L9" s="231"/>
      <c r="M9" s="231"/>
      <c r="N9" s="232"/>
      <c r="O9" s="233" t="s">
        <v>44</v>
      </c>
      <c r="P9" s="231"/>
      <c r="Q9" s="231"/>
      <c r="R9" s="231"/>
      <c r="S9" s="231"/>
      <c r="T9" s="231"/>
      <c r="U9" s="231"/>
      <c r="V9" s="231"/>
      <c r="W9" s="232"/>
      <c r="X9" s="233" t="s">
        <v>25</v>
      </c>
      <c r="Y9" s="231"/>
      <c r="Z9" s="231"/>
      <c r="AA9" s="234"/>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31" t="s">
        <v>41</v>
      </c>
      <c r="G9" s="231"/>
      <c r="H9" s="231"/>
      <c r="I9" s="231"/>
      <c r="J9" s="231"/>
      <c r="K9" s="231"/>
      <c r="L9" s="231"/>
      <c r="M9" s="231"/>
      <c r="N9" s="232"/>
      <c r="O9" s="233" t="s">
        <v>41</v>
      </c>
      <c r="P9" s="231"/>
      <c r="Q9" s="231"/>
      <c r="R9" s="231"/>
      <c r="S9" s="231"/>
      <c r="T9" s="231"/>
      <c r="U9" s="231"/>
      <c r="V9" s="231"/>
      <c r="W9" s="232"/>
      <c r="X9" s="233" t="s">
        <v>25</v>
      </c>
      <c r="Y9" s="231"/>
      <c r="Z9" s="231"/>
      <c r="AA9" s="234"/>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39</v>
      </c>
      <c r="G9" s="231"/>
      <c r="H9" s="231"/>
      <c r="I9" s="231"/>
      <c r="J9" s="231"/>
      <c r="K9" s="231"/>
      <c r="L9" s="232"/>
      <c r="M9" s="233" t="s">
        <v>38</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35</v>
      </c>
      <c r="G9" s="231"/>
      <c r="H9" s="231"/>
      <c r="I9" s="231"/>
      <c r="J9" s="231"/>
      <c r="K9" s="231"/>
      <c r="L9" s="232"/>
      <c r="M9" s="233" t="s">
        <v>36</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32</v>
      </c>
      <c r="G9" s="231"/>
      <c r="H9" s="231"/>
      <c r="I9" s="231"/>
      <c r="J9" s="231"/>
      <c r="K9" s="231"/>
      <c r="L9" s="232"/>
      <c r="M9" s="233" t="s">
        <v>33</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27</v>
      </c>
      <c r="G9" s="231"/>
      <c r="H9" s="231"/>
      <c r="I9" s="231"/>
      <c r="J9" s="231"/>
      <c r="K9" s="231"/>
      <c r="L9" s="232"/>
      <c r="M9" s="233" t="s">
        <v>28</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65</v>
      </c>
      <c r="G9" s="231"/>
      <c r="H9" s="231"/>
      <c r="I9" s="231"/>
      <c r="J9" s="231"/>
      <c r="K9" s="231"/>
      <c r="L9" s="232"/>
      <c r="M9" s="233" t="s">
        <v>66</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36" t="s">
        <v>62</v>
      </c>
      <c r="G9" s="236"/>
      <c r="H9" s="236"/>
      <c r="I9" s="236"/>
      <c r="J9" s="236"/>
      <c r="K9" s="236"/>
      <c r="L9" s="237"/>
      <c r="M9" s="235" t="s">
        <v>63</v>
      </c>
      <c r="N9" s="236"/>
      <c r="O9" s="236"/>
      <c r="P9" s="236"/>
      <c r="Q9" s="236"/>
      <c r="R9" s="236"/>
      <c r="S9" s="237"/>
      <c r="T9" s="235" t="s">
        <v>25</v>
      </c>
      <c r="U9" s="236"/>
      <c r="V9" s="238"/>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39" t="s">
        <v>59</v>
      </c>
      <c r="G6" s="239"/>
      <c r="H6" s="239"/>
      <c r="I6" s="239"/>
      <c r="J6" s="239"/>
      <c r="K6" s="239"/>
      <c r="L6" s="240"/>
      <c r="M6" s="241" t="s">
        <v>60</v>
      </c>
      <c r="N6" s="239"/>
      <c r="O6" s="239"/>
      <c r="P6" s="239"/>
      <c r="Q6" s="239"/>
      <c r="R6" s="239"/>
      <c r="S6" s="240"/>
      <c r="T6" s="241" t="s">
        <v>25</v>
      </c>
      <c r="U6" s="239"/>
      <c r="V6" s="239"/>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39" t="s">
        <v>52</v>
      </c>
      <c r="G6" s="239"/>
      <c r="H6" s="239"/>
      <c r="I6" s="239"/>
      <c r="J6" s="239"/>
      <c r="K6" s="239"/>
      <c r="L6" s="240"/>
      <c r="M6" s="241" t="s">
        <v>53</v>
      </c>
      <c r="N6" s="239"/>
      <c r="O6" s="239"/>
      <c r="P6" s="239"/>
      <c r="Q6" s="239"/>
      <c r="R6" s="239"/>
      <c r="S6" s="240"/>
      <c r="T6" s="241" t="s">
        <v>25</v>
      </c>
      <c r="U6" s="239"/>
      <c r="V6" s="239"/>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2" t="s">
        <v>50</v>
      </c>
      <c r="G6" s="242"/>
      <c r="H6" s="242"/>
      <c r="I6" s="242"/>
      <c r="J6" s="242"/>
      <c r="K6" s="242"/>
      <c r="L6" s="237"/>
      <c r="M6" s="235" t="s">
        <v>51</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2" t="s">
        <v>13</v>
      </c>
      <c r="G6" s="242"/>
      <c r="H6" s="242"/>
      <c r="I6" s="242"/>
      <c r="J6" s="242"/>
      <c r="K6" s="242"/>
      <c r="L6" s="237"/>
      <c r="M6" s="235" t="s">
        <v>14</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2" t="s">
        <v>43</v>
      </c>
      <c r="G6" s="242"/>
      <c r="H6" s="242"/>
      <c r="I6" s="242"/>
      <c r="J6" s="242"/>
      <c r="K6" s="242"/>
      <c r="L6" s="237"/>
      <c r="M6" s="235" t="s">
        <v>44</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2" t="s">
        <v>41</v>
      </c>
      <c r="G6" s="242"/>
      <c r="H6" s="242"/>
      <c r="I6" s="242"/>
      <c r="J6" s="242"/>
      <c r="K6" s="242"/>
      <c r="L6" s="237"/>
      <c r="M6" s="235" t="s">
        <v>41</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39</v>
      </c>
      <c r="G6" s="243"/>
      <c r="H6" s="243"/>
      <c r="I6" s="244"/>
      <c r="J6" s="245"/>
      <c r="K6" s="235" t="s">
        <v>38</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35</v>
      </c>
      <c r="G6" s="243"/>
      <c r="H6" s="243"/>
      <c r="I6" s="244"/>
      <c r="J6" s="245"/>
      <c r="K6" s="235" t="s">
        <v>36</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32</v>
      </c>
      <c r="G6" s="243"/>
      <c r="H6" s="243"/>
      <c r="I6" s="244"/>
      <c r="J6" s="245"/>
      <c r="K6" s="235" t="s">
        <v>33</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27</v>
      </c>
      <c r="G6" s="243"/>
      <c r="H6" s="243"/>
      <c r="I6" s="244"/>
      <c r="J6" s="245"/>
      <c r="K6" s="235" t="s">
        <v>28</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X57"/>
  <sheetViews>
    <sheetView showGridLines="0" topLeftCell="D1" zoomScale="90" zoomScaleNormal="90" zoomScalePageLayoutView="40" workbookViewId="0">
      <selection activeCell="V11" sqref="V11"/>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24" width="7.6640625" style="10" bestFit="1" customWidth="1"/>
    <col min="25" max="39" width="0" style="10" hidden="1" customWidth="1"/>
    <col min="40" max="50" width="0" hidden="1" customWidth="1"/>
    <col min="51" max="16384" width="9.109375" hidden="1"/>
  </cols>
  <sheetData>
    <row r="1" spans="1:39" ht="14.4">
      <c r="A1" s="10"/>
      <c r="B1" s="10"/>
      <c r="C1" s="10"/>
      <c r="D1" s="10"/>
      <c r="E1" s="10"/>
      <c r="F1" s="204"/>
      <c r="G1" s="204"/>
      <c r="H1" s="204"/>
      <c r="I1" s="204"/>
      <c r="J1" s="204"/>
      <c r="K1" s="204"/>
      <c r="L1" s="204"/>
      <c r="M1" s="204"/>
      <c r="N1" s="204"/>
      <c r="O1" s="204"/>
      <c r="P1" s="204"/>
      <c r="Q1" s="204"/>
      <c r="R1" s="10"/>
      <c r="S1" s="10"/>
      <c r="T1" s="10"/>
      <c r="U1" s="10"/>
      <c r="V1" s="10"/>
      <c r="W1" s="10"/>
    </row>
    <row r="2" spans="1:39" ht="18.600000000000001" thickBot="1">
      <c r="A2" s="10"/>
      <c r="B2" s="211"/>
      <c r="C2" s="28"/>
      <c r="D2" s="28"/>
      <c r="E2" s="28"/>
      <c r="F2" s="212"/>
      <c r="G2" s="212"/>
      <c r="H2" s="212"/>
      <c r="I2" s="212"/>
      <c r="J2" s="212"/>
      <c r="K2" s="212"/>
      <c r="L2" s="212"/>
      <c r="M2" s="212"/>
      <c r="N2" s="212"/>
      <c r="O2" s="212"/>
      <c r="P2" s="212"/>
      <c r="Q2" s="212"/>
      <c r="R2" s="28"/>
      <c r="S2" s="28"/>
      <c r="T2" s="223"/>
      <c r="U2" s="223"/>
      <c r="V2" s="223"/>
      <c r="W2" s="223"/>
    </row>
    <row r="3" spans="1:39" ht="14.4">
      <c r="A3" s="10"/>
      <c r="B3" s="164"/>
      <c r="C3" s="165"/>
      <c r="D3" s="165"/>
      <c r="E3" s="165"/>
      <c r="F3" s="205"/>
      <c r="G3" s="205"/>
      <c r="H3" s="205"/>
      <c r="I3" s="205"/>
      <c r="J3" s="205"/>
      <c r="K3" s="205"/>
      <c r="L3" s="205"/>
      <c r="M3" s="205"/>
      <c r="N3" s="205"/>
      <c r="O3" s="205"/>
      <c r="P3" s="205"/>
      <c r="Q3" s="205"/>
      <c r="R3" s="165"/>
      <c r="S3" s="166"/>
      <c r="T3" s="166"/>
      <c r="U3" s="166"/>
      <c r="V3" s="166"/>
      <c r="W3" s="166"/>
    </row>
    <row r="4" spans="1:39" ht="16.2">
      <c r="A4" s="10"/>
      <c r="B4" s="167" t="s">
        <v>11</v>
      </c>
      <c r="C4" s="168"/>
      <c r="D4" s="165"/>
      <c r="E4" s="169" t="s">
        <v>94</v>
      </c>
      <c r="F4" s="205"/>
      <c r="G4" s="205"/>
      <c r="H4" s="205"/>
      <c r="I4" s="205"/>
      <c r="J4" s="205"/>
      <c r="K4" s="205"/>
      <c r="L4" s="205"/>
      <c r="M4" s="205"/>
      <c r="N4" s="205"/>
      <c r="O4" s="205"/>
      <c r="P4" s="205"/>
      <c r="Q4" s="205"/>
      <c r="R4" s="165"/>
      <c r="S4" s="165"/>
      <c r="T4" s="165"/>
      <c r="U4" s="165"/>
      <c r="V4" s="165"/>
      <c r="W4" s="165"/>
    </row>
    <row r="5" spans="1:39" ht="14.4">
      <c r="A5" s="10"/>
      <c r="B5" s="164"/>
      <c r="C5" s="165"/>
      <c r="D5" s="165"/>
      <c r="E5" s="165"/>
      <c r="F5" s="205"/>
      <c r="G5" s="205"/>
      <c r="H5" s="205"/>
      <c r="I5" s="205"/>
      <c r="J5" s="205"/>
      <c r="K5" s="205"/>
      <c r="L5" s="205"/>
      <c r="M5" s="205"/>
      <c r="N5" s="205"/>
      <c r="O5" s="205"/>
      <c r="P5" s="205"/>
      <c r="Q5" s="205"/>
      <c r="R5" s="165"/>
      <c r="S5" s="165"/>
      <c r="T5" s="165"/>
      <c r="U5" s="165"/>
      <c r="V5" s="165"/>
      <c r="W5" s="165"/>
    </row>
    <row r="6" spans="1:39" ht="14.4">
      <c r="A6" s="10"/>
      <c r="B6" s="170"/>
      <c r="D6" s="165"/>
      <c r="E6" s="165"/>
      <c r="F6" s="205"/>
      <c r="G6" s="205"/>
      <c r="H6" s="205"/>
      <c r="I6" s="205"/>
      <c r="J6" s="205"/>
      <c r="K6" s="205"/>
      <c r="L6" s="205"/>
      <c r="M6" s="205"/>
      <c r="N6" s="205"/>
      <c r="O6" s="205"/>
      <c r="P6" s="205"/>
      <c r="Q6" s="205"/>
      <c r="R6" s="165"/>
      <c r="S6" s="165"/>
      <c r="T6" s="165"/>
      <c r="U6" s="165"/>
      <c r="V6" s="165"/>
      <c r="W6" s="165"/>
    </row>
    <row r="7" spans="1:39"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row>
    <row r="8" spans="1:39"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124"/>
      <c r="Z8" s="124"/>
      <c r="AA8" s="124"/>
      <c r="AB8" s="124"/>
      <c r="AC8" s="124"/>
      <c r="AD8" s="124"/>
      <c r="AE8" s="124"/>
      <c r="AF8" s="124"/>
      <c r="AG8" s="124"/>
      <c r="AH8" s="124"/>
      <c r="AI8" s="124"/>
      <c r="AJ8" s="124"/>
      <c r="AK8" s="124"/>
      <c r="AL8" s="124"/>
      <c r="AM8" s="124"/>
    </row>
    <row r="9" spans="1:39"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row>
    <row r="10" spans="1:39" ht="23.4" customHeight="1">
      <c r="A10" s="10"/>
      <c r="B10" s="173"/>
      <c r="C10" s="213"/>
      <c r="D10" s="214"/>
      <c r="E10" s="214"/>
      <c r="F10" s="215"/>
      <c r="G10" s="215"/>
      <c r="H10" s="215"/>
      <c r="I10" s="215"/>
      <c r="J10" s="215"/>
      <c r="K10" s="215"/>
      <c r="L10" s="215"/>
      <c r="M10" s="215"/>
      <c r="N10" s="215"/>
      <c r="O10" s="215"/>
      <c r="P10" s="215"/>
      <c r="Q10" s="215"/>
    </row>
    <row r="11" spans="1:39" ht="20.25" customHeight="1">
      <c r="A11" s="10"/>
      <c r="B11" s="10"/>
      <c r="C11" s="216" t="s">
        <v>71</v>
      </c>
      <c r="D11" s="10"/>
      <c r="E11" s="10"/>
      <c r="O11" s="204"/>
      <c r="P11" s="204"/>
      <c r="Q11" s="204"/>
      <c r="R11" s="10"/>
    </row>
    <row r="12" spans="1:39" ht="18" customHeight="1">
      <c r="A12" s="10"/>
      <c r="B12" s="10"/>
      <c r="C12" s="216" t="s">
        <v>72</v>
      </c>
      <c r="D12" s="10"/>
      <c r="E12" s="10"/>
      <c r="O12" s="204"/>
      <c r="P12" s="204"/>
      <c r="Q12" s="204"/>
      <c r="R12" s="10"/>
    </row>
    <row r="13" spans="1:39" ht="26.7" hidden="1" customHeight="1"/>
    <row r="14" spans="1:39" ht="26.4" hidden="1" customHeight="1"/>
    <row r="15" spans="1:39" ht="26.4" hidden="1" customHeight="1"/>
    <row r="16" spans="1:39"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45184</v>
      </c>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7" t="s">
        <v>65</v>
      </c>
      <c r="G9" s="231"/>
      <c r="H9" s="231"/>
      <c r="I9" s="231"/>
      <c r="J9" s="231"/>
      <c r="K9" s="231"/>
      <c r="L9" s="231"/>
      <c r="M9" s="231"/>
      <c r="N9" s="232"/>
      <c r="O9" s="233" t="s">
        <v>66</v>
      </c>
      <c r="P9" s="231"/>
      <c r="Q9" s="231"/>
      <c r="R9" s="231"/>
      <c r="S9" s="231"/>
      <c r="T9" s="231"/>
      <c r="U9" s="231"/>
      <c r="V9" s="231"/>
      <c r="W9" s="232"/>
      <c r="X9" s="233" t="s">
        <v>25</v>
      </c>
      <c r="Y9" s="231"/>
      <c r="Z9" s="231"/>
      <c r="AA9" s="234"/>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f>'[3]July-23'!O13+'Ağustos-23'!F13</f>
        <v>1057</v>
      </c>
      <c r="P13" s="75">
        <f>'[3]July-23'!$P$13+G13</f>
        <v>997</v>
      </c>
      <c r="Q13" s="75">
        <f>'[3]July-23'!Q13+'Ağustos-23'!H13</f>
        <v>79</v>
      </c>
      <c r="R13" s="75">
        <f>'[3]July-23'!R13+'Ağustos-23'!I13</f>
        <v>551</v>
      </c>
      <c r="S13" s="75">
        <f>'[3]July-23'!S13+'Ağustos-23'!J13</f>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48">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f>'[3]July-23'!$O$14+F14</f>
        <v>3472894</v>
      </c>
      <c r="P14" s="75">
        <f>'[3]July-23'!P14+'Ağustos-23'!G14</f>
        <v>2098024</v>
      </c>
      <c r="Q14" s="75">
        <f>'[3]July-23'!Q14+'Ağustos-23'!H14</f>
        <v>97505</v>
      </c>
      <c r="R14" s="75">
        <f>'[3]July-23'!R14+'Ağustos-23'!I14</f>
        <v>1092884</v>
      </c>
      <c r="S14" s="75">
        <f>'[3]July-23'!S14+'Ağustos-23'!J14</f>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48">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49"/>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f>'[3]July-23'!$O$16+F16</f>
        <v>357</v>
      </c>
      <c r="P16" s="75">
        <f>'[3]July-23'!P16+'Ağustos-23'!G16</f>
        <v>358</v>
      </c>
      <c r="Q16" s="75">
        <f>'[3]July-23'!Q16+'Ağustos-23'!H16</f>
        <v>102</v>
      </c>
      <c r="R16" s="75">
        <f>'[3]July-23'!R16+'Ağustos-23'!I16</f>
        <v>12</v>
      </c>
      <c r="S16" s="75">
        <f>'[3]July-23'!S16+'Ağustos-23'!J16</f>
        <v>333</v>
      </c>
      <c r="T16" s="71">
        <f>IFERROR(O16/P16-1,"n/a")</f>
        <v>-2.7932960893854997E-3</v>
      </c>
      <c r="U16" s="71">
        <f>IFERROR(O16/Q16-1,"n/a")</f>
        <v>2.5</v>
      </c>
      <c r="V16" s="71">
        <f>IFERROR(O16/R16-1,"n/a")</f>
        <v>28.75</v>
      </c>
      <c r="W16" s="131">
        <f>IFERROR(O16/S16-1,"n/a")</f>
        <v>7.2072072072072002E-2</v>
      </c>
      <c r="X16" s="75">
        <v>572</v>
      </c>
      <c r="Y16" s="75">
        <v>202</v>
      </c>
      <c r="Z16" s="75">
        <v>54</v>
      </c>
      <c r="AA16" s="248">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f>'[3]July-23'!O17+'Ağustos-23'!F17</f>
        <v>1108524</v>
      </c>
      <c r="P17" s="75">
        <f>'[3]July-23'!P17+'Ağustos-23'!G17</f>
        <v>578303</v>
      </c>
      <c r="Q17" s="75">
        <f>'[3]July-23'!Q17+'Ağustos-23'!H17</f>
        <v>151020</v>
      </c>
      <c r="R17" s="75">
        <f>'[3]July-23'!R17+'Ağustos-23'!I17</f>
        <v>43654</v>
      </c>
      <c r="S17" s="75">
        <f>'[3]July-23'!S17+'Ağustos-23'!J17</f>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48">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49"/>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f>'[3]July-23'!O19+'Ağustos-23'!F19</f>
        <v>444</v>
      </c>
      <c r="P19" s="75">
        <f>'[3]July-23'!P19+'Ağustos-23'!G19</f>
        <v>421</v>
      </c>
      <c r="Q19" s="75">
        <f>'[3]July-23'!Q19+'Ağustos-23'!H19</f>
        <v>9</v>
      </c>
      <c r="R19" s="75">
        <f>'[3]July-23'!R19+'Ağustos-23'!I19</f>
        <v>7</v>
      </c>
      <c r="S19" s="75">
        <f>'[3]July-23'!S19+'Ağustos-23'!J19</f>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48">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f>'[3]July-23'!O20+'Ağustos-23'!F20</f>
        <v>831991</v>
      </c>
      <c r="P20" s="75">
        <f>'[3]July-23'!P20+'Ağustos-23'!G20</f>
        <v>566643</v>
      </c>
      <c r="Q20" s="75">
        <f>'[3]July-23'!Q20+'Ağustos-23'!H20</f>
        <v>1318</v>
      </c>
      <c r="R20" s="75">
        <f>'[3]July-23'!R20+'Ağustos-23'!I20</f>
        <v>10047</v>
      </c>
      <c r="S20" s="75">
        <f>'[3]July-23'!S20+'Ağustos-23'!J20</f>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48">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49"/>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f>'[3]July-23'!O22+'Ağustos-23'!F22</f>
        <v>857</v>
      </c>
      <c r="P22" s="75">
        <f>'[3]July-23'!P22+'Ağustos-23'!G22</f>
        <v>459</v>
      </c>
      <c r="Q22" s="75">
        <f>'[3]July-23'!Q22+'Ağustos-23'!H22</f>
        <v>38</v>
      </c>
      <c r="R22" s="75">
        <f>'[3]July-23'!R22+'Ağustos-23'!I22</f>
        <v>205</v>
      </c>
      <c r="S22" s="75">
        <f>'[3]July-23'!S22+'Ağustos-23'!J22</f>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48">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f>'[3]July-23'!O23+'Ağustos-23'!F23</f>
        <v>2661447</v>
      </c>
      <c r="P23" s="75">
        <f>'[3]July-23'!P23+'Ağustos-23'!G23</f>
        <v>1061181</v>
      </c>
      <c r="Q23" s="75">
        <f>'[3]July-23'!Q23+'Ağustos-23'!H23</f>
        <v>78164</v>
      </c>
      <c r="R23" s="75">
        <f>'[3]July-23'!R23+'Ağustos-23'!I23</f>
        <v>545974</v>
      </c>
      <c r="S23" s="75">
        <f>'[3]July-23'!S23+'Ağustos-23'!J23</f>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48">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49"/>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f>'[3]July-23'!O25+'Ağustos-23'!F25</f>
        <v>15</v>
      </c>
      <c r="P25" s="75">
        <f>'[3]July-23'!P25+'Ağustos-23'!G25</f>
        <v>7</v>
      </c>
      <c r="Q25" s="75">
        <f>'[3]July-23'!Q25+'Ağustos-23'!H25</f>
        <v>0</v>
      </c>
      <c r="R25" s="75">
        <f>'[3]July-23'!R25+'Ağustos-23'!I25</f>
        <v>0</v>
      </c>
      <c r="S25" s="75">
        <f>'[3]July-23'!S25+'Ağustos-23'!J25</f>
        <v>12</v>
      </c>
      <c r="T25" s="71">
        <f>IFERROR(O25/P25-1,"n/a")</f>
        <v>1.1428571428571428</v>
      </c>
      <c r="U25" s="71" t="str">
        <f>IFERROR(O25/Q25-1,"n/a")</f>
        <v>n/a</v>
      </c>
      <c r="V25" s="71" t="str">
        <f>IFERROR(O25/R25-1,"n/a")</f>
        <v>n/a</v>
      </c>
      <c r="W25" s="131">
        <f>IFERROR(O25/S25-1,"n/a")</f>
        <v>0.25</v>
      </c>
      <c r="X25" s="75">
        <v>9</v>
      </c>
      <c r="Y25" s="75">
        <v>0</v>
      </c>
      <c r="Z25" s="75">
        <v>0</v>
      </c>
      <c r="AA25" s="248">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f>'[3]July-23'!O26+'Ağustos-23'!F26</f>
        <v>26394</v>
      </c>
      <c r="P26" s="75">
        <f>'[3]July-23'!P26+'Ağustos-23'!G26</f>
        <v>11013</v>
      </c>
      <c r="Q26" s="75">
        <f>'[3]July-23'!Q26+'Ağustos-23'!H26</f>
        <v>0</v>
      </c>
      <c r="R26" s="75">
        <f>'[3]July-23'!R26+'Ağustos-23'!I26</f>
        <v>0</v>
      </c>
      <c r="S26" s="75">
        <f>'[3]July-23'!S26+'Ağustos-23'!J26</f>
        <v>15048</v>
      </c>
      <c r="T26" s="71">
        <f>IFERROR(O26/P26-1,"n/a")</f>
        <v>1.3966221737946065</v>
      </c>
      <c r="U26" s="71" t="str">
        <f>IFERROR(O26/Q26-1,"n/a")</f>
        <v>n/a</v>
      </c>
      <c r="V26" s="71" t="str">
        <f>IFERROR(O26/R26-1,"n/a")</f>
        <v>n/a</v>
      </c>
      <c r="W26" s="131">
        <f>IFERROR(O26/S26-1,"n/a")</f>
        <v>0.75398724082934598</v>
      </c>
      <c r="X26" s="75">
        <v>15637</v>
      </c>
      <c r="Y26" s="75">
        <v>0</v>
      </c>
      <c r="Z26" s="75">
        <v>0</v>
      </c>
      <c r="AA26" s="250">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1" t="s">
        <v>62</v>
      </c>
      <c r="G9" s="231"/>
      <c r="H9" s="231"/>
      <c r="I9" s="231"/>
      <c r="J9" s="231"/>
      <c r="K9" s="231"/>
      <c r="L9" s="231"/>
      <c r="M9" s="231"/>
      <c r="N9" s="232"/>
      <c r="O9" s="233" t="s">
        <v>63</v>
      </c>
      <c r="P9" s="231"/>
      <c r="Q9" s="231"/>
      <c r="R9" s="231"/>
      <c r="S9" s="231"/>
      <c r="T9" s="231"/>
      <c r="U9" s="231"/>
      <c r="V9" s="231"/>
      <c r="W9" s="232"/>
      <c r="X9" s="233" t="s">
        <v>25</v>
      </c>
      <c r="Y9" s="231"/>
      <c r="Z9" s="231"/>
      <c r="AA9" s="234"/>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1" t="s">
        <v>59</v>
      </c>
      <c r="G9" s="231"/>
      <c r="H9" s="231"/>
      <c r="I9" s="231"/>
      <c r="J9" s="231"/>
      <c r="K9" s="231"/>
      <c r="L9" s="231"/>
      <c r="M9" s="231"/>
      <c r="N9" s="232"/>
      <c r="O9" s="233" t="s">
        <v>60</v>
      </c>
      <c r="P9" s="231"/>
      <c r="Q9" s="231"/>
      <c r="R9" s="231"/>
      <c r="S9" s="231"/>
      <c r="T9" s="231"/>
      <c r="U9" s="231"/>
      <c r="V9" s="231"/>
      <c r="W9" s="232"/>
      <c r="X9" s="233" t="s">
        <v>25</v>
      </c>
      <c r="Y9" s="231"/>
      <c r="Z9" s="231"/>
      <c r="AA9" s="234"/>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1" t="s">
        <v>52</v>
      </c>
      <c r="G9" s="231"/>
      <c r="H9" s="231"/>
      <c r="I9" s="231"/>
      <c r="J9" s="231"/>
      <c r="K9" s="231"/>
      <c r="L9" s="231"/>
      <c r="M9" s="231"/>
      <c r="N9" s="232"/>
      <c r="O9" s="233" t="s">
        <v>53</v>
      </c>
      <c r="P9" s="231"/>
      <c r="Q9" s="231"/>
      <c r="R9" s="231"/>
      <c r="S9" s="231"/>
      <c r="T9" s="231"/>
      <c r="U9" s="231"/>
      <c r="V9" s="231"/>
      <c r="W9" s="232"/>
      <c r="X9" s="233" t="s">
        <v>25</v>
      </c>
      <c r="Y9" s="231"/>
      <c r="Z9" s="231"/>
      <c r="AA9" s="234"/>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1" t="s">
        <v>50</v>
      </c>
      <c r="G9" s="231"/>
      <c r="H9" s="231"/>
      <c r="I9" s="231"/>
      <c r="J9" s="231"/>
      <c r="K9" s="231"/>
      <c r="L9" s="231"/>
      <c r="M9" s="231"/>
      <c r="N9" s="232"/>
      <c r="O9" s="233" t="s">
        <v>51</v>
      </c>
      <c r="P9" s="231"/>
      <c r="Q9" s="231"/>
      <c r="R9" s="231"/>
      <c r="S9" s="231"/>
      <c r="T9" s="231"/>
      <c r="U9" s="231"/>
      <c r="V9" s="231"/>
      <c r="W9" s="232"/>
      <c r="X9" s="233" t="s">
        <v>25</v>
      </c>
      <c r="Y9" s="231"/>
      <c r="Z9" s="231"/>
      <c r="AA9" s="234"/>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29</vt:i4>
      </vt:variant>
      <vt:variant>
        <vt:lpstr>Named Ranges</vt:lpstr>
      </vt:variant>
      <vt:variant>
        <vt:i4>2</vt:i4>
      </vt:variant>
    </vt:vector>
  </HeadingPairs>
  <TitlesOfParts>
    <vt:vector size="31" baseType="lpstr">
      <vt:lpstr> </vt:lpstr>
      <vt:lpstr>Notlar</vt:lpstr>
      <vt:lpstr>Yasal Uyarı</vt:lpstr>
      <vt:lpstr>Gemi Doluluk Oranları</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2023-09-15T09:46:01Z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